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updateLinks="never" defaultThemeVersion="124226"/>
  <mc:AlternateContent xmlns:mc="http://schemas.openxmlformats.org/markup-compatibility/2006">
    <mc:Choice Requires="x15">
      <x15ac:absPath xmlns:x15ac="http://schemas.microsoft.com/office/spreadsheetml/2010/11/ac" url="C:\Users\Graciela\Dropbox\HannaPosadas\RodriguezSeriesEdicion\"/>
    </mc:Choice>
  </mc:AlternateContent>
  <xr:revisionPtr revIDLastSave="0" documentId="13_ncr:1_{6198E53F-4CCB-4740-BCE3-BC920CED0393}" xr6:coauthVersionLast="36" xr6:coauthVersionMax="36" xr10:uidLastSave="{00000000-0000-0000-0000-000000000000}"/>
  <bookViews>
    <workbookView xWindow="0" yWindow="0" windowWidth="11910" windowHeight="11190" tabRatio="953" xr2:uid="{00000000-000D-0000-FFFF-FFFF00000000}"/>
  </bookViews>
  <sheets>
    <sheet name="INDICE" sheetId="25" r:id="rId1"/>
    <sheet name="Población" sheetId="1" r:id="rId2"/>
    <sheet name="Población estatal por sexo" sheetId="78" r:id="rId3"/>
    <sheet name="Gráfica Pob Ent" sheetId="50" r:id="rId4"/>
    <sheet name="Matricula educativa por sexo" sheetId="77" r:id="rId5"/>
    <sheet name="Gráfica MatrEduc" sheetId="51" r:id="rId6"/>
    <sheet name="Proporción matricula" sheetId="26" r:id="rId7"/>
    <sheet name="Índice Desarrollo Humano" sheetId="23" r:id="rId8"/>
    <sheet name="PIB pc dolares corr" sheetId="27" r:id="rId9"/>
    <sheet name="PIB pc dolares base 2010" sheetId="3" r:id="rId10"/>
    <sheet name="PIB trimestral" sheetId="11" r:id="rId11"/>
    <sheet name="PIB pc anual" sheetId="21" r:id="rId12"/>
    <sheet name="PIB pc estados corr." sheetId="13" r:id="rId13"/>
    <sheet name="Gráfica PIBperC porEnt" sheetId="52" r:id="rId14"/>
    <sheet name="PIB pc estados base 2013" sheetId="14" r:id="rId15"/>
    <sheet name="INPC base 2018" sheetId="15" r:id="rId16"/>
    <sheet name="Consumo trimestral" sheetId="19" r:id="rId17"/>
    <sheet name="presupuesto anexo13" sheetId="20" r:id="rId18"/>
    <sheet name="2008" sheetId="63" r:id="rId19"/>
    <sheet name="2009" sheetId="64" r:id="rId20"/>
    <sheet name="2010" sheetId="65" r:id="rId21"/>
    <sheet name="2011" sheetId="66" r:id="rId22"/>
    <sheet name="2012" sheetId="67" r:id="rId23"/>
    <sheet name="2013" sheetId="68" r:id="rId24"/>
    <sheet name="2014" sheetId="69" r:id="rId25"/>
    <sheet name="2015" sheetId="70" r:id="rId26"/>
    <sheet name="2016" sheetId="71" r:id="rId27"/>
    <sheet name="2017" sheetId="72" r:id="rId28"/>
    <sheet name="2018" sheetId="73" r:id="rId29"/>
    <sheet name="2019" sheetId="74" r:id="rId30"/>
    <sheet name="2020" sheetId="75" r:id="rId31"/>
    <sheet name="2021" sheetId="76" r:id="rId32"/>
    <sheet name="TNP" sheetId="34" r:id="rId33"/>
    <sheet name="Gráfica TNP" sheetId="54" r:id="rId34"/>
    <sheet name="TNP estatal" sheetId="35" r:id="rId35"/>
    <sheet name="Participación económica Gráfica" sheetId="33" r:id="rId36"/>
    <sheet name="Disponibilidad" sheetId="36" r:id="rId37"/>
    <sheet name="Ocupación" sheetId="37" r:id="rId38"/>
    <sheet name="Gráfica ocupación" sheetId="55" r:id="rId39"/>
    <sheet name="Ocupación Sector" sheetId="38" r:id="rId40"/>
    <sheet name="Gráfica Oc. Sector" sheetId="29" r:id="rId41"/>
    <sheet name="TIL" sheetId="39" r:id="rId42"/>
    <sheet name="Gráfica TIL" sheetId="56" r:id="rId43"/>
    <sheet name="Hoja6" sheetId="48" state="hidden" r:id="rId44"/>
    <sheet name="TIL estatal" sheetId="40" r:id="rId45"/>
    <sheet name="TOSI" sheetId="41" r:id="rId46"/>
    <sheet name="TOSI estatal" sheetId="42" r:id="rId47"/>
    <sheet name="Indice discriminación salarial" sheetId="43" r:id="rId48"/>
    <sheet name="Hoja2" sheetId="18" state="hidden" r:id="rId49"/>
    <sheet name="Acceso Salud" sheetId="32" r:id="rId50"/>
    <sheet name="Indicadores Precariedad" sheetId="30" r:id="rId51"/>
    <sheet name="Hoja1" sheetId="49" r:id="rId52"/>
  </sheets>
  <externalReferences>
    <externalReference r:id="rId53"/>
  </externalReferences>
  <calcPr calcId="191029"/>
</workbook>
</file>

<file path=xl/calcChain.xml><?xml version="1.0" encoding="utf-8"?>
<calcChain xmlns="http://schemas.openxmlformats.org/spreadsheetml/2006/main">
  <c r="C34" i="76" l="1"/>
  <c r="C35" i="76"/>
  <c r="C36" i="76"/>
  <c r="C38" i="76"/>
  <c r="C39" i="76"/>
  <c r="C40" i="76"/>
  <c r="C41" i="76"/>
  <c r="C42" i="76"/>
  <c r="C56" i="76"/>
  <c r="C57" i="76"/>
  <c r="C58" i="76"/>
  <c r="C76" i="76"/>
  <c r="C77" i="76"/>
  <c r="C78" i="76"/>
  <c r="C79" i="76"/>
  <c r="C80" i="76"/>
  <c r="C81" i="76"/>
  <c r="C131" i="76"/>
  <c r="C132" i="76"/>
  <c r="C133" i="76"/>
  <c r="C157" i="76"/>
  <c r="C158" i="76"/>
  <c r="C159" i="76"/>
  <c r="C160" i="76"/>
  <c r="C161" i="76"/>
  <c r="C162" i="76"/>
  <c r="C163" i="76"/>
  <c r="C164" i="76"/>
  <c r="C165" i="76"/>
  <c r="C166" i="76"/>
  <c r="C167" i="76"/>
  <c r="C168" i="76"/>
  <c r="C169" i="76"/>
  <c r="C170" i="76"/>
  <c r="C171" i="76"/>
  <c r="C172" i="76"/>
  <c r="C173" i="76"/>
  <c r="C174" i="76"/>
  <c r="C175" i="76"/>
  <c r="C176" i="76"/>
  <c r="C177" i="76"/>
  <c r="C178" i="76"/>
  <c r="C179" i="76"/>
  <c r="C180" i="76"/>
  <c r="C181" i="76"/>
  <c r="C182" i="76"/>
  <c r="C183" i="76"/>
  <c r="C184" i="76"/>
  <c r="C185" i="76"/>
  <c r="C186" i="76"/>
  <c r="D65" i="41" l="1"/>
  <c r="E65" i="41"/>
  <c r="C65" i="41"/>
  <c r="D13" i="56"/>
  <c r="E13" i="56"/>
  <c r="C13" i="56"/>
  <c r="D66" i="39"/>
  <c r="E66" i="39"/>
  <c r="C66" i="39"/>
  <c r="E15" i="51" l="1"/>
  <c r="F15" i="51"/>
  <c r="G15" i="51"/>
  <c r="C15" i="51"/>
  <c r="D15" i="51"/>
  <c r="B15" i="51"/>
  <c r="CQ66" i="40" l="1"/>
  <c r="CR66" i="40"/>
  <c r="CS66" i="40"/>
  <c r="CT66" i="40"/>
  <c r="CF66" i="40"/>
  <c r="CG66" i="40"/>
  <c r="CH66" i="40"/>
  <c r="CI66" i="40"/>
  <c r="CJ66" i="40"/>
  <c r="CK66" i="40"/>
  <c r="CL66" i="40"/>
  <c r="CM66" i="40"/>
  <c r="CN66" i="40"/>
  <c r="CO66" i="40"/>
  <c r="CP66" i="40"/>
  <c r="BS66" i="40"/>
  <c r="BT66" i="40"/>
  <c r="BU66" i="40"/>
  <c r="BV66" i="40"/>
  <c r="BW66" i="40"/>
  <c r="BX66" i="40"/>
  <c r="BY66" i="40"/>
  <c r="BZ66" i="40"/>
  <c r="CA66" i="40"/>
  <c r="CB66" i="40"/>
  <c r="CC66" i="40"/>
  <c r="CD66" i="40"/>
  <c r="CE66" i="40"/>
  <c r="BG66" i="40"/>
  <c r="BH66" i="40"/>
  <c r="BI66" i="40"/>
  <c r="BJ66" i="40"/>
  <c r="BK66" i="40"/>
  <c r="BL66" i="40"/>
  <c r="BM66" i="40"/>
  <c r="BN66" i="40"/>
  <c r="BO66" i="40"/>
  <c r="BP66" i="40"/>
  <c r="BQ66" i="40"/>
  <c r="BR66" i="40"/>
  <c r="AU66" i="40"/>
  <c r="AV66" i="40"/>
  <c r="AW66" i="40"/>
  <c r="AX66" i="40"/>
  <c r="AY66" i="40"/>
  <c r="AZ66" i="40"/>
  <c r="BA66" i="40"/>
  <c r="BB66" i="40"/>
  <c r="BC66" i="40"/>
  <c r="BD66" i="40"/>
  <c r="BE66" i="40"/>
  <c r="BF66" i="40"/>
  <c r="AH66" i="40"/>
  <c r="AI66" i="40"/>
  <c r="AJ66" i="40"/>
  <c r="AK66" i="40"/>
  <c r="AL66" i="40"/>
  <c r="AM66" i="40"/>
  <c r="AN66" i="40"/>
  <c r="AO66" i="40"/>
  <c r="AP66" i="40"/>
  <c r="AQ66" i="40"/>
  <c r="AR66" i="40"/>
  <c r="AS66" i="40"/>
  <c r="AT66" i="40"/>
  <c r="S66" i="40"/>
  <c r="T66" i="40"/>
  <c r="U66" i="40"/>
  <c r="V66" i="40"/>
  <c r="W66" i="40"/>
  <c r="X66" i="40"/>
  <c r="Y66" i="40"/>
  <c r="Z66" i="40"/>
  <c r="AA66" i="40"/>
  <c r="AB66" i="40"/>
  <c r="AC66" i="40"/>
  <c r="AD66" i="40"/>
  <c r="AE66" i="40"/>
  <c r="AF66" i="40"/>
  <c r="AG66" i="40"/>
  <c r="D66" i="40"/>
  <c r="E66" i="40"/>
  <c r="F66" i="40"/>
  <c r="G66" i="40"/>
  <c r="H66" i="40"/>
  <c r="I66" i="40"/>
  <c r="J66" i="40"/>
  <c r="K66" i="40"/>
  <c r="L66" i="40"/>
  <c r="M66" i="40"/>
  <c r="N66" i="40"/>
  <c r="O66" i="40"/>
  <c r="P66" i="40"/>
  <c r="Q66" i="40"/>
  <c r="R66" i="40"/>
  <c r="C66" i="40"/>
  <c r="CR68" i="35" l="1"/>
  <c r="CO68" i="35"/>
  <c r="CL68" i="35"/>
  <c r="CI68" i="35"/>
  <c r="CF68" i="35"/>
  <c r="CC68" i="35"/>
  <c r="BZ68" i="35"/>
  <c r="BW68" i="35"/>
  <c r="BT68" i="35"/>
  <c r="BQ68" i="35"/>
  <c r="BN68" i="35"/>
  <c r="BK68" i="35"/>
  <c r="BH68" i="35"/>
  <c r="BE68" i="35"/>
  <c r="BB68" i="35"/>
  <c r="AY68" i="35"/>
  <c r="AV68" i="35"/>
  <c r="AS68" i="35"/>
  <c r="AP68" i="35"/>
  <c r="AM68" i="35"/>
  <c r="AJ68" i="35"/>
  <c r="AG68" i="35"/>
  <c r="AD68" i="35"/>
  <c r="AA68" i="35"/>
  <c r="X68" i="35"/>
  <c r="U68" i="35"/>
  <c r="R68" i="35"/>
  <c r="O68" i="35"/>
  <c r="L68" i="35"/>
  <c r="I68" i="35"/>
  <c r="F68" i="35"/>
  <c r="C68" i="35"/>
  <c r="CR67" i="35"/>
  <c r="CO67" i="35"/>
  <c r="CL67" i="35"/>
  <c r="CI67" i="35"/>
  <c r="CF67" i="35"/>
  <c r="CC67" i="35"/>
  <c r="BZ67" i="35"/>
  <c r="BW67" i="35"/>
  <c r="BT67" i="35"/>
  <c r="BQ67" i="35"/>
  <c r="BN67" i="35"/>
  <c r="BK67" i="35"/>
  <c r="BH67" i="35"/>
  <c r="BE67" i="35"/>
  <c r="BB67" i="35"/>
  <c r="AY67" i="35"/>
  <c r="AV67" i="35"/>
  <c r="AS67" i="35"/>
  <c r="AP67" i="35"/>
  <c r="AM67" i="35"/>
  <c r="AJ67" i="35"/>
  <c r="AG67" i="35"/>
  <c r="AD67" i="35"/>
  <c r="AA67" i="35"/>
  <c r="X67" i="35"/>
  <c r="U67" i="35"/>
  <c r="R67" i="35"/>
  <c r="O67" i="35"/>
  <c r="L67" i="35"/>
  <c r="I67" i="35"/>
  <c r="F67" i="35"/>
  <c r="C67" i="35"/>
  <c r="CR65" i="35"/>
  <c r="CO65" i="35"/>
  <c r="CL65" i="35"/>
  <c r="CI65" i="35"/>
  <c r="CF65" i="35"/>
  <c r="CC65" i="35"/>
  <c r="BZ65" i="35"/>
  <c r="BW65" i="35"/>
  <c r="BT65" i="35"/>
  <c r="BQ65" i="35"/>
  <c r="BN65" i="35"/>
  <c r="BK65" i="35"/>
  <c r="BH65" i="35"/>
  <c r="BE65" i="35"/>
  <c r="BB65" i="35"/>
  <c r="AY65" i="35"/>
  <c r="AV65" i="35"/>
  <c r="AS65" i="35"/>
  <c r="AP65" i="35"/>
  <c r="AM65" i="35"/>
  <c r="AJ65" i="35"/>
  <c r="AG65" i="35"/>
  <c r="AD65" i="35"/>
  <c r="AA65" i="35"/>
  <c r="X65" i="35"/>
  <c r="U65" i="35"/>
  <c r="R65" i="35"/>
  <c r="O65" i="35"/>
  <c r="L65" i="35"/>
  <c r="I65" i="35"/>
  <c r="F65" i="35"/>
  <c r="C65" i="35"/>
  <c r="CR64" i="35"/>
  <c r="CO64" i="35"/>
  <c r="CL64" i="35"/>
  <c r="CI64" i="35"/>
  <c r="CF64" i="35"/>
  <c r="CC64" i="35"/>
  <c r="BZ64" i="35"/>
  <c r="BW64" i="35"/>
  <c r="BT64" i="35"/>
  <c r="BQ64" i="35"/>
  <c r="BN64" i="35"/>
  <c r="BK64" i="35"/>
  <c r="BH64" i="35"/>
  <c r="BE64" i="35"/>
  <c r="BB64" i="35"/>
  <c r="AY64" i="35"/>
  <c r="AV64" i="35"/>
  <c r="AS64" i="35"/>
  <c r="AP64" i="35"/>
  <c r="AM64" i="35"/>
  <c r="AJ64" i="35"/>
  <c r="AG64" i="35"/>
  <c r="AD64" i="35"/>
  <c r="AA64" i="35"/>
  <c r="X64" i="35"/>
  <c r="U64" i="35"/>
  <c r="R64" i="35"/>
  <c r="O64" i="35"/>
  <c r="L64" i="35"/>
  <c r="I64" i="35"/>
  <c r="F64" i="35"/>
  <c r="C64" i="35"/>
  <c r="CR63" i="35"/>
  <c r="CO63" i="35"/>
  <c r="CL63" i="35"/>
  <c r="CI63" i="35"/>
  <c r="CF63" i="35"/>
  <c r="CC63" i="35"/>
  <c r="BZ63" i="35"/>
  <c r="BW63" i="35"/>
  <c r="BT63" i="35"/>
  <c r="BQ63" i="35"/>
  <c r="BN63" i="35"/>
  <c r="BK63" i="35"/>
  <c r="BH63" i="35"/>
  <c r="BE63" i="35"/>
  <c r="BB63" i="35"/>
  <c r="AY63" i="35"/>
  <c r="AV63" i="35"/>
  <c r="AS63" i="35"/>
  <c r="AP63" i="35"/>
  <c r="AM63" i="35"/>
  <c r="AJ63" i="35"/>
  <c r="AG63" i="35"/>
  <c r="AD63" i="35"/>
  <c r="AA63" i="35"/>
  <c r="X63" i="35"/>
  <c r="U63" i="35"/>
  <c r="R63" i="35"/>
  <c r="O63" i="35"/>
  <c r="L63" i="35"/>
  <c r="I63" i="35"/>
  <c r="F63" i="35"/>
  <c r="C63" i="35"/>
  <c r="CR62" i="35"/>
  <c r="CO62" i="35"/>
  <c r="CL62" i="35"/>
  <c r="CI62" i="35"/>
  <c r="CF62" i="35"/>
  <c r="CC62" i="35"/>
  <c r="BZ62" i="35"/>
  <c r="BW62" i="35"/>
  <c r="BT62" i="35"/>
  <c r="BQ62" i="35"/>
  <c r="BN62" i="35"/>
  <c r="BK62" i="35"/>
  <c r="BH62" i="35"/>
  <c r="BE62" i="35"/>
  <c r="BB62" i="35"/>
  <c r="AY62" i="35"/>
  <c r="AV62" i="35"/>
  <c r="AS62" i="35"/>
  <c r="AP62" i="35"/>
  <c r="AM62" i="35"/>
  <c r="AJ62" i="35"/>
  <c r="AG62" i="35"/>
  <c r="AD62" i="35"/>
  <c r="AA62" i="35"/>
  <c r="X62" i="35"/>
  <c r="U62" i="35"/>
  <c r="R62" i="35"/>
  <c r="O62" i="35"/>
  <c r="L62" i="35"/>
  <c r="I62" i="35"/>
  <c r="F62" i="35"/>
  <c r="C62" i="35"/>
  <c r="CR61" i="35"/>
  <c r="CO61" i="35"/>
  <c r="CL61" i="35"/>
  <c r="CI61" i="35"/>
  <c r="CF61" i="35"/>
  <c r="CC61" i="35"/>
  <c r="BZ61" i="35"/>
  <c r="BW61" i="35"/>
  <c r="BT61" i="35"/>
  <c r="BQ61" i="35"/>
  <c r="BN61" i="35"/>
  <c r="BK61" i="35"/>
  <c r="BH61" i="35"/>
  <c r="BE61" i="35"/>
  <c r="BB61" i="35"/>
  <c r="AY61" i="35"/>
  <c r="AV61" i="35"/>
  <c r="AS61" i="35"/>
  <c r="AP61" i="35"/>
  <c r="AM61" i="35"/>
  <c r="AJ61" i="35"/>
  <c r="AG61" i="35"/>
  <c r="AD61" i="35"/>
  <c r="AA61" i="35"/>
  <c r="X61" i="35"/>
  <c r="U61" i="35"/>
  <c r="R61" i="35"/>
  <c r="O61" i="35"/>
  <c r="L61" i="35"/>
  <c r="I61" i="35"/>
  <c r="F61" i="35"/>
  <c r="C61" i="35"/>
  <c r="CR60" i="35"/>
  <c r="CO60" i="35"/>
  <c r="CL60" i="35"/>
  <c r="CI60" i="35"/>
  <c r="CF60" i="35"/>
  <c r="CC60" i="35"/>
  <c r="BZ60" i="35"/>
  <c r="BW60" i="35"/>
  <c r="BT60" i="35"/>
  <c r="BQ60" i="35"/>
  <c r="BN60" i="35"/>
  <c r="BK60" i="35"/>
  <c r="BH60" i="35"/>
  <c r="BE60" i="35"/>
  <c r="BB60" i="35"/>
  <c r="AY60" i="35"/>
  <c r="AV60" i="35"/>
  <c r="AS60" i="35"/>
  <c r="AP60" i="35"/>
  <c r="AM60" i="35"/>
  <c r="AJ60" i="35"/>
  <c r="AG60" i="35"/>
  <c r="AD60" i="35"/>
  <c r="AA60" i="35"/>
  <c r="X60" i="35"/>
  <c r="U60" i="35"/>
  <c r="R60" i="35"/>
  <c r="O60" i="35"/>
  <c r="L60" i="35"/>
  <c r="I60" i="35"/>
  <c r="F60" i="35"/>
  <c r="C60" i="35"/>
  <c r="CR59" i="35"/>
  <c r="CO59" i="35"/>
  <c r="CL59" i="35"/>
  <c r="CI59" i="35"/>
  <c r="CF59" i="35"/>
  <c r="CC59" i="35"/>
  <c r="BZ59" i="35"/>
  <c r="BW59" i="35"/>
  <c r="BT59" i="35"/>
  <c r="BQ59" i="35"/>
  <c r="BN59" i="35"/>
  <c r="BK59" i="35"/>
  <c r="BH59" i="35"/>
  <c r="BE59" i="35"/>
  <c r="BB59" i="35"/>
  <c r="AY59" i="35"/>
  <c r="AV59" i="35"/>
  <c r="AS59" i="35"/>
  <c r="AP59" i="35"/>
  <c r="AM59" i="35"/>
  <c r="AJ59" i="35"/>
  <c r="AG59" i="35"/>
  <c r="AD59" i="35"/>
  <c r="AA59" i="35"/>
  <c r="X59" i="35"/>
  <c r="U59" i="35"/>
  <c r="R59" i="35"/>
  <c r="O59" i="35"/>
  <c r="L59" i="35"/>
  <c r="I59" i="35"/>
  <c r="F59" i="35"/>
  <c r="C59" i="35"/>
  <c r="CR58" i="35"/>
  <c r="CO58" i="35"/>
  <c r="CL58" i="35"/>
  <c r="CI58" i="35"/>
  <c r="CF58" i="35"/>
  <c r="CC58" i="35"/>
  <c r="BZ58" i="35"/>
  <c r="BW58" i="35"/>
  <c r="BT58" i="35"/>
  <c r="BQ58" i="35"/>
  <c r="BN58" i="35"/>
  <c r="BK58" i="35"/>
  <c r="BH58" i="35"/>
  <c r="BE58" i="35"/>
  <c r="BB58" i="35"/>
  <c r="AY58" i="35"/>
  <c r="AV58" i="35"/>
  <c r="AS58" i="35"/>
  <c r="AP58" i="35"/>
  <c r="AM58" i="35"/>
  <c r="AJ58" i="35"/>
  <c r="AG58" i="35"/>
  <c r="AD58" i="35"/>
  <c r="AA58" i="35"/>
  <c r="X58" i="35"/>
  <c r="U58" i="35"/>
  <c r="R58" i="35"/>
  <c r="O58" i="35"/>
  <c r="L58" i="35"/>
  <c r="I58" i="35"/>
  <c r="F58" i="35"/>
  <c r="C58" i="35"/>
  <c r="CR57" i="35"/>
  <c r="CO57" i="35"/>
  <c r="CL57" i="35"/>
  <c r="CI57" i="35"/>
  <c r="CF57" i="35"/>
  <c r="CC57" i="35"/>
  <c r="BZ57" i="35"/>
  <c r="BW57" i="35"/>
  <c r="BT57" i="35"/>
  <c r="BQ57" i="35"/>
  <c r="BN57" i="35"/>
  <c r="BK57" i="35"/>
  <c r="BH57" i="35"/>
  <c r="BE57" i="35"/>
  <c r="BB57" i="35"/>
  <c r="AY57" i="35"/>
  <c r="AV57" i="35"/>
  <c r="AS57" i="35"/>
  <c r="AP57" i="35"/>
  <c r="AM57" i="35"/>
  <c r="AJ57" i="35"/>
  <c r="AG57" i="35"/>
  <c r="AD57" i="35"/>
  <c r="AA57" i="35"/>
  <c r="X57" i="35"/>
  <c r="U57" i="35"/>
  <c r="R57" i="35"/>
  <c r="O57" i="35"/>
  <c r="L57" i="35"/>
  <c r="I57" i="35"/>
  <c r="F57" i="35"/>
  <c r="C57" i="35"/>
  <c r="CR56" i="35"/>
  <c r="CO56" i="35"/>
  <c r="CL56" i="35"/>
  <c r="CI56" i="35"/>
  <c r="CF56" i="35"/>
  <c r="CC56" i="35"/>
  <c r="BZ56" i="35"/>
  <c r="BW56" i="35"/>
  <c r="BT56" i="35"/>
  <c r="BQ56" i="35"/>
  <c r="BN56" i="35"/>
  <c r="BK56" i="35"/>
  <c r="BH56" i="35"/>
  <c r="BE56" i="35"/>
  <c r="BB56" i="35"/>
  <c r="AY56" i="35"/>
  <c r="AV56" i="35"/>
  <c r="AS56" i="35"/>
  <c r="AP56" i="35"/>
  <c r="AM56" i="35"/>
  <c r="AJ56" i="35"/>
  <c r="AG56" i="35"/>
  <c r="AD56" i="35"/>
  <c r="AA56" i="35"/>
  <c r="X56" i="35"/>
  <c r="U56" i="35"/>
  <c r="R56" i="35"/>
  <c r="O56" i="35"/>
  <c r="L56" i="35"/>
  <c r="I56" i="35"/>
  <c r="F56" i="35"/>
  <c r="C56" i="35"/>
  <c r="CR55" i="35"/>
  <c r="CO55" i="35"/>
  <c r="CL55" i="35"/>
  <c r="CI55" i="35"/>
  <c r="CF55" i="35"/>
  <c r="CC55" i="35"/>
  <c r="BZ55" i="35"/>
  <c r="BW55" i="35"/>
  <c r="BT55" i="35"/>
  <c r="BQ55" i="35"/>
  <c r="BN55" i="35"/>
  <c r="BK55" i="35"/>
  <c r="BH55" i="35"/>
  <c r="BE55" i="35"/>
  <c r="BB55" i="35"/>
  <c r="AY55" i="35"/>
  <c r="AV55" i="35"/>
  <c r="AS55" i="35"/>
  <c r="AP55" i="35"/>
  <c r="AM55" i="35"/>
  <c r="AJ55" i="35"/>
  <c r="AG55" i="35"/>
  <c r="AD55" i="35"/>
  <c r="AA55" i="35"/>
  <c r="X55" i="35"/>
  <c r="U55" i="35"/>
  <c r="R55" i="35"/>
  <c r="O55" i="35"/>
  <c r="L55" i="35"/>
  <c r="I55" i="35"/>
  <c r="F55" i="35"/>
  <c r="C55" i="35"/>
  <c r="CR54" i="35"/>
  <c r="CO54" i="35"/>
  <c r="CL54" i="35"/>
  <c r="CI54" i="35"/>
  <c r="CF54" i="35"/>
  <c r="CC54" i="35"/>
  <c r="BZ54" i="35"/>
  <c r="BW54" i="35"/>
  <c r="BT54" i="35"/>
  <c r="BQ54" i="35"/>
  <c r="BN54" i="35"/>
  <c r="BK54" i="35"/>
  <c r="BH54" i="35"/>
  <c r="BE54" i="35"/>
  <c r="BB54" i="35"/>
  <c r="AY54" i="35"/>
  <c r="AV54" i="35"/>
  <c r="AS54" i="35"/>
  <c r="AP54" i="35"/>
  <c r="AM54" i="35"/>
  <c r="AJ54" i="35"/>
  <c r="AG54" i="35"/>
  <c r="AD54" i="35"/>
  <c r="AA54" i="35"/>
  <c r="X54" i="35"/>
  <c r="U54" i="35"/>
  <c r="R54" i="35"/>
  <c r="O54" i="35"/>
  <c r="L54" i="35"/>
  <c r="I54" i="35"/>
  <c r="F54" i="35"/>
  <c r="C54" i="35"/>
  <c r="CR53" i="35"/>
  <c r="CO53" i="35"/>
  <c r="CL53" i="35"/>
  <c r="CI53" i="35"/>
  <c r="CF53" i="35"/>
  <c r="CC53" i="35"/>
  <c r="BZ53" i="35"/>
  <c r="BW53" i="35"/>
  <c r="BT53" i="35"/>
  <c r="BQ53" i="35"/>
  <c r="BN53" i="35"/>
  <c r="BK53" i="35"/>
  <c r="BH53" i="35"/>
  <c r="BE53" i="35"/>
  <c r="BB53" i="35"/>
  <c r="AY53" i="35"/>
  <c r="AV53" i="35"/>
  <c r="AS53" i="35"/>
  <c r="AP53" i="35"/>
  <c r="AM53" i="35"/>
  <c r="AJ53" i="35"/>
  <c r="AG53" i="35"/>
  <c r="AD53" i="35"/>
  <c r="AA53" i="35"/>
  <c r="X53" i="35"/>
  <c r="U53" i="35"/>
  <c r="R53" i="35"/>
  <c r="O53" i="35"/>
  <c r="L53" i="35"/>
  <c r="I53" i="35"/>
  <c r="F53" i="35"/>
  <c r="C53" i="35"/>
  <c r="CR52" i="35"/>
  <c r="CO52" i="35"/>
  <c r="CL52" i="35"/>
  <c r="CI52" i="35"/>
  <c r="CF52" i="35"/>
  <c r="CC52" i="35"/>
  <c r="BZ52" i="35"/>
  <c r="BW52" i="35"/>
  <c r="BT52" i="35"/>
  <c r="BQ52" i="35"/>
  <c r="BN52" i="35"/>
  <c r="BK52" i="35"/>
  <c r="BH52" i="35"/>
  <c r="BE52" i="35"/>
  <c r="BB52" i="35"/>
  <c r="AY52" i="35"/>
  <c r="AV52" i="35"/>
  <c r="AS52" i="35"/>
  <c r="AP52" i="35"/>
  <c r="AM52" i="35"/>
  <c r="AJ52" i="35"/>
  <c r="AG52" i="35"/>
  <c r="AD52" i="35"/>
  <c r="AA52" i="35"/>
  <c r="X52" i="35"/>
  <c r="U52" i="35"/>
  <c r="R52" i="35"/>
  <c r="O52" i="35"/>
  <c r="L52" i="35"/>
  <c r="I52" i="35"/>
  <c r="F52" i="35"/>
  <c r="C52" i="35"/>
  <c r="CR51" i="35"/>
  <c r="CO51" i="35"/>
  <c r="CL51" i="35"/>
  <c r="CI51" i="35"/>
  <c r="CF51" i="35"/>
  <c r="CC51" i="35"/>
  <c r="BZ51" i="35"/>
  <c r="BW51" i="35"/>
  <c r="BT51" i="35"/>
  <c r="BQ51" i="35"/>
  <c r="BN51" i="35"/>
  <c r="BK51" i="35"/>
  <c r="BH51" i="35"/>
  <c r="BE51" i="35"/>
  <c r="BB51" i="35"/>
  <c r="AY51" i="35"/>
  <c r="AV51" i="35"/>
  <c r="AS51" i="35"/>
  <c r="AP51" i="35"/>
  <c r="AM51" i="35"/>
  <c r="AJ51" i="35"/>
  <c r="AG51" i="35"/>
  <c r="AD51" i="35"/>
  <c r="AA51" i="35"/>
  <c r="X51" i="35"/>
  <c r="U51" i="35"/>
  <c r="R51" i="35"/>
  <c r="O51" i="35"/>
  <c r="L51" i="35"/>
  <c r="I51" i="35"/>
  <c r="F51" i="35"/>
  <c r="C51" i="35"/>
  <c r="CR50" i="35"/>
  <c r="CO50" i="35"/>
  <c r="CL50" i="35"/>
  <c r="CI50" i="35"/>
  <c r="CF50" i="35"/>
  <c r="CC50" i="35"/>
  <c r="BZ50" i="35"/>
  <c r="BW50" i="35"/>
  <c r="BT50" i="35"/>
  <c r="BQ50" i="35"/>
  <c r="BN50" i="35"/>
  <c r="BK50" i="35"/>
  <c r="BH50" i="35"/>
  <c r="BE50" i="35"/>
  <c r="BB50" i="35"/>
  <c r="AY50" i="35"/>
  <c r="AV50" i="35"/>
  <c r="AS50" i="35"/>
  <c r="AP50" i="35"/>
  <c r="AM50" i="35"/>
  <c r="AJ50" i="35"/>
  <c r="AG50" i="35"/>
  <c r="AD50" i="35"/>
  <c r="AA50" i="35"/>
  <c r="X50" i="35"/>
  <c r="U50" i="35"/>
  <c r="R50" i="35"/>
  <c r="O50" i="35"/>
  <c r="L50" i="35"/>
  <c r="I50" i="35"/>
  <c r="F50" i="35"/>
  <c r="C50" i="35"/>
  <c r="CR49" i="35"/>
  <c r="CO49" i="35"/>
  <c r="CL49" i="35"/>
  <c r="CI49" i="35"/>
  <c r="CF49" i="35"/>
  <c r="CC49" i="35"/>
  <c r="BZ49" i="35"/>
  <c r="BW49" i="35"/>
  <c r="BT49" i="35"/>
  <c r="BQ49" i="35"/>
  <c r="BN49" i="35"/>
  <c r="BK49" i="35"/>
  <c r="BH49" i="35"/>
  <c r="BE49" i="35"/>
  <c r="BB49" i="35"/>
  <c r="AY49" i="35"/>
  <c r="AV49" i="35"/>
  <c r="AS49" i="35"/>
  <c r="AP49" i="35"/>
  <c r="AM49" i="35"/>
  <c r="AJ49" i="35"/>
  <c r="AG49" i="35"/>
  <c r="AD49" i="35"/>
  <c r="AA49" i="35"/>
  <c r="X49" i="35"/>
  <c r="U49" i="35"/>
  <c r="R49" i="35"/>
  <c r="O49" i="35"/>
  <c r="L49" i="35"/>
  <c r="I49" i="35"/>
  <c r="F49" i="35"/>
  <c r="C49" i="35"/>
  <c r="CR48" i="35"/>
  <c r="CO48" i="35"/>
  <c r="CL48" i="35"/>
  <c r="CI48" i="35"/>
  <c r="CF48" i="35"/>
  <c r="CC48" i="35"/>
  <c r="BZ48" i="35"/>
  <c r="BW48" i="35"/>
  <c r="BT48" i="35"/>
  <c r="BQ48" i="35"/>
  <c r="BN48" i="35"/>
  <c r="BK48" i="35"/>
  <c r="BH48" i="35"/>
  <c r="BE48" i="35"/>
  <c r="BB48" i="35"/>
  <c r="AY48" i="35"/>
  <c r="AV48" i="35"/>
  <c r="AS48" i="35"/>
  <c r="AP48" i="35"/>
  <c r="AM48" i="35"/>
  <c r="AJ48" i="35"/>
  <c r="AG48" i="35"/>
  <c r="AD48" i="35"/>
  <c r="AA48" i="35"/>
  <c r="X48" i="35"/>
  <c r="U48" i="35"/>
  <c r="R48" i="35"/>
  <c r="O48" i="35"/>
  <c r="L48" i="35"/>
  <c r="I48" i="35"/>
  <c r="F48" i="35"/>
  <c r="C48" i="35"/>
  <c r="CR47" i="35"/>
  <c r="CO47" i="35"/>
  <c r="CL47" i="35"/>
  <c r="CI47" i="35"/>
  <c r="CF47" i="35"/>
  <c r="CC47" i="35"/>
  <c r="BZ47" i="35"/>
  <c r="BW47" i="35"/>
  <c r="BT47" i="35"/>
  <c r="BQ47" i="35"/>
  <c r="BN47" i="35"/>
  <c r="BK47" i="35"/>
  <c r="BH47" i="35"/>
  <c r="BE47" i="35"/>
  <c r="BB47" i="35"/>
  <c r="AY47" i="35"/>
  <c r="AV47" i="35"/>
  <c r="AS47" i="35"/>
  <c r="AP47" i="35"/>
  <c r="AM47" i="35"/>
  <c r="AJ47" i="35"/>
  <c r="AG47" i="35"/>
  <c r="AD47" i="35"/>
  <c r="AA47" i="35"/>
  <c r="X47" i="35"/>
  <c r="U47" i="35"/>
  <c r="R47" i="35"/>
  <c r="O47" i="35"/>
  <c r="L47" i="35"/>
  <c r="I47" i="35"/>
  <c r="F47" i="35"/>
  <c r="C47" i="35"/>
  <c r="CR46" i="35"/>
  <c r="CO46" i="35"/>
  <c r="CL46" i="35"/>
  <c r="CI46" i="35"/>
  <c r="CF46" i="35"/>
  <c r="CC46" i="35"/>
  <c r="BZ46" i="35"/>
  <c r="BW46" i="35"/>
  <c r="BT46" i="35"/>
  <c r="BQ46" i="35"/>
  <c r="BN46" i="35"/>
  <c r="BK46" i="35"/>
  <c r="BH46" i="35"/>
  <c r="BE46" i="35"/>
  <c r="BB46" i="35"/>
  <c r="AY46" i="35"/>
  <c r="AV46" i="35"/>
  <c r="AS46" i="35"/>
  <c r="AP46" i="35"/>
  <c r="AM46" i="35"/>
  <c r="AJ46" i="35"/>
  <c r="AG46" i="35"/>
  <c r="AD46" i="35"/>
  <c r="AA46" i="35"/>
  <c r="X46" i="35"/>
  <c r="U46" i="35"/>
  <c r="R46" i="35"/>
  <c r="O46" i="35"/>
  <c r="L46" i="35"/>
  <c r="I46" i="35"/>
  <c r="F46" i="35"/>
  <c r="C46" i="35"/>
  <c r="CR45" i="35"/>
  <c r="CO45" i="35"/>
  <c r="CL45" i="35"/>
  <c r="CI45" i="35"/>
  <c r="CF45" i="35"/>
  <c r="CC45" i="35"/>
  <c r="BZ45" i="35"/>
  <c r="BW45" i="35"/>
  <c r="BT45" i="35"/>
  <c r="BQ45" i="35"/>
  <c r="BN45" i="35"/>
  <c r="BK45" i="35"/>
  <c r="BH45" i="35"/>
  <c r="BE45" i="35"/>
  <c r="BB45" i="35"/>
  <c r="AY45" i="35"/>
  <c r="AV45" i="35"/>
  <c r="AS45" i="35"/>
  <c r="AP45" i="35"/>
  <c r="AM45" i="35"/>
  <c r="AJ45" i="35"/>
  <c r="AG45" i="35"/>
  <c r="AD45" i="35"/>
  <c r="AA45" i="35"/>
  <c r="X45" i="35"/>
  <c r="U45" i="35"/>
  <c r="R45" i="35"/>
  <c r="O45" i="35"/>
  <c r="L45" i="35"/>
  <c r="I45" i="35"/>
  <c r="F45" i="35"/>
  <c r="C45" i="35"/>
  <c r="CR44" i="35"/>
  <c r="CO44" i="35"/>
  <c r="CL44" i="35"/>
  <c r="CI44" i="35"/>
  <c r="CF44" i="35"/>
  <c r="CC44" i="35"/>
  <c r="BZ44" i="35"/>
  <c r="BW44" i="35"/>
  <c r="BT44" i="35"/>
  <c r="BQ44" i="35"/>
  <c r="BN44" i="35"/>
  <c r="BK44" i="35"/>
  <c r="BH44" i="35"/>
  <c r="BE44" i="35"/>
  <c r="BB44" i="35"/>
  <c r="AY44" i="35"/>
  <c r="AV44" i="35"/>
  <c r="AS44" i="35"/>
  <c r="AP44" i="35"/>
  <c r="AM44" i="35"/>
  <c r="AJ44" i="35"/>
  <c r="AG44" i="35"/>
  <c r="AD44" i="35"/>
  <c r="AA44" i="35"/>
  <c r="X44" i="35"/>
  <c r="U44" i="35"/>
  <c r="R44" i="35"/>
  <c r="O44" i="35"/>
  <c r="L44" i="35"/>
  <c r="I44" i="35"/>
  <c r="F44" i="35"/>
  <c r="C44" i="35"/>
  <c r="CR43" i="35"/>
  <c r="CO43" i="35"/>
  <c r="CL43" i="35"/>
  <c r="CI43" i="35"/>
  <c r="CF43" i="35"/>
  <c r="CC43" i="35"/>
  <c r="BZ43" i="35"/>
  <c r="BW43" i="35"/>
  <c r="BT43" i="35"/>
  <c r="BQ43" i="35"/>
  <c r="BN43" i="35"/>
  <c r="BK43" i="35"/>
  <c r="BH43" i="35"/>
  <c r="BE43" i="35"/>
  <c r="BB43" i="35"/>
  <c r="AY43" i="35"/>
  <c r="AV43" i="35"/>
  <c r="AS43" i="35"/>
  <c r="AP43" i="35"/>
  <c r="AM43" i="35"/>
  <c r="AJ43" i="35"/>
  <c r="AG43" i="35"/>
  <c r="AD43" i="35"/>
  <c r="AA43" i="35"/>
  <c r="X43" i="35"/>
  <c r="U43" i="35"/>
  <c r="R43" i="35"/>
  <c r="O43" i="35"/>
  <c r="L43" i="35"/>
  <c r="I43" i="35"/>
  <c r="F43" i="35"/>
  <c r="C43" i="35"/>
  <c r="CR42" i="35"/>
  <c r="CO42" i="35"/>
  <c r="CL42" i="35"/>
  <c r="CI42" i="35"/>
  <c r="CF42" i="35"/>
  <c r="CC42" i="35"/>
  <c r="BZ42" i="35"/>
  <c r="BW42" i="35"/>
  <c r="BT42" i="35"/>
  <c r="BQ42" i="35"/>
  <c r="BN42" i="35"/>
  <c r="BK42" i="35"/>
  <c r="BH42" i="35"/>
  <c r="BE42" i="35"/>
  <c r="BB42" i="35"/>
  <c r="AY42" i="35"/>
  <c r="AV42" i="35"/>
  <c r="AS42" i="35"/>
  <c r="AP42" i="35"/>
  <c r="AM42" i="35"/>
  <c r="AJ42" i="35"/>
  <c r="AG42" i="35"/>
  <c r="AD42" i="35"/>
  <c r="AA42" i="35"/>
  <c r="X42" i="35"/>
  <c r="U42" i="35"/>
  <c r="R42" i="35"/>
  <c r="O42" i="35"/>
  <c r="L42" i="35"/>
  <c r="I42" i="35"/>
  <c r="F42" i="35"/>
  <c r="C42" i="35"/>
  <c r="CR41" i="35"/>
  <c r="CO41" i="35"/>
  <c r="CL41" i="35"/>
  <c r="CI41" i="35"/>
  <c r="CF41" i="35"/>
  <c r="CC41" i="35"/>
  <c r="BZ41" i="35"/>
  <c r="BW41" i="35"/>
  <c r="BT41" i="35"/>
  <c r="BQ41" i="35"/>
  <c r="BN41" i="35"/>
  <c r="BK41" i="35"/>
  <c r="BH41" i="35"/>
  <c r="BE41" i="35"/>
  <c r="BB41" i="35"/>
  <c r="AY41" i="35"/>
  <c r="AV41" i="35"/>
  <c r="AS41" i="35"/>
  <c r="AP41" i="35"/>
  <c r="AM41" i="35"/>
  <c r="AJ41" i="35"/>
  <c r="AG41" i="35"/>
  <c r="AD41" i="35"/>
  <c r="AA41" i="35"/>
  <c r="X41" i="35"/>
  <c r="U41" i="35"/>
  <c r="R41" i="35"/>
  <c r="O41" i="35"/>
  <c r="L41" i="35"/>
  <c r="I41" i="35"/>
  <c r="F41" i="35"/>
  <c r="C41" i="35"/>
  <c r="CR40" i="35"/>
  <c r="CO40" i="35"/>
  <c r="CL40" i="35"/>
  <c r="CI40" i="35"/>
  <c r="CF40" i="35"/>
  <c r="CC40" i="35"/>
  <c r="BZ40" i="35"/>
  <c r="BW40" i="35"/>
  <c r="BT40" i="35"/>
  <c r="BQ40" i="35"/>
  <c r="BN40" i="35"/>
  <c r="BK40" i="35"/>
  <c r="BH40" i="35"/>
  <c r="BE40" i="35"/>
  <c r="BB40" i="35"/>
  <c r="AY40" i="35"/>
  <c r="AV40" i="35"/>
  <c r="AS40" i="35"/>
  <c r="AP40" i="35"/>
  <c r="AM40" i="35"/>
  <c r="AJ40" i="35"/>
  <c r="AG40" i="35"/>
  <c r="AD40" i="35"/>
  <c r="AA40" i="35"/>
  <c r="X40" i="35"/>
  <c r="U40" i="35"/>
  <c r="R40" i="35"/>
  <c r="O40" i="35"/>
  <c r="L40" i="35"/>
  <c r="I40" i="35"/>
  <c r="F40" i="35"/>
  <c r="C40" i="35"/>
  <c r="CR39" i="35"/>
  <c r="CO39" i="35"/>
  <c r="CL39" i="35"/>
  <c r="CI39" i="35"/>
  <c r="CF39" i="35"/>
  <c r="CC39" i="35"/>
  <c r="BZ39" i="35"/>
  <c r="BW39" i="35"/>
  <c r="BT39" i="35"/>
  <c r="BQ39" i="35"/>
  <c r="BN39" i="35"/>
  <c r="BK39" i="35"/>
  <c r="BH39" i="35"/>
  <c r="BE39" i="35"/>
  <c r="BB39" i="35"/>
  <c r="AY39" i="35"/>
  <c r="AV39" i="35"/>
  <c r="AS39" i="35"/>
  <c r="AP39" i="35"/>
  <c r="AM39" i="35"/>
  <c r="AJ39" i="35"/>
  <c r="AG39" i="35"/>
  <c r="AD39" i="35"/>
  <c r="AA39" i="35"/>
  <c r="X39" i="35"/>
  <c r="U39" i="35"/>
  <c r="R39" i="35"/>
  <c r="O39" i="35"/>
  <c r="L39" i="35"/>
  <c r="I39" i="35"/>
  <c r="F39" i="35"/>
  <c r="C39" i="35"/>
  <c r="CR38" i="35"/>
  <c r="CO38" i="35"/>
  <c r="CL38" i="35"/>
  <c r="CI38" i="35"/>
  <c r="CF38" i="35"/>
  <c r="CC38" i="35"/>
  <c r="BZ38" i="35"/>
  <c r="BW38" i="35"/>
  <c r="BT38" i="35"/>
  <c r="BQ38" i="35"/>
  <c r="BN38" i="35"/>
  <c r="BK38" i="35"/>
  <c r="BH38" i="35"/>
  <c r="BE38" i="35"/>
  <c r="BB38" i="35"/>
  <c r="AY38" i="35"/>
  <c r="AV38" i="35"/>
  <c r="AS38" i="35"/>
  <c r="AP38" i="35"/>
  <c r="AM38" i="35"/>
  <c r="AJ38" i="35"/>
  <c r="AG38" i="35"/>
  <c r="AD38" i="35"/>
  <c r="AA38" i="35"/>
  <c r="X38" i="35"/>
  <c r="U38" i="35"/>
  <c r="R38" i="35"/>
  <c r="O38" i="35"/>
  <c r="L38" i="35"/>
  <c r="I38" i="35"/>
  <c r="F38" i="35"/>
  <c r="C38" i="35"/>
  <c r="CR37" i="35"/>
  <c r="CO37" i="35"/>
  <c r="CL37" i="35"/>
  <c r="CI37" i="35"/>
  <c r="CF37" i="35"/>
  <c r="CC37" i="35"/>
  <c r="BZ37" i="35"/>
  <c r="BW37" i="35"/>
  <c r="BT37" i="35"/>
  <c r="BQ37" i="35"/>
  <c r="BN37" i="35"/>
  <c r="BK37" i="35"/>
  <c r="BH37" i="35"/>
  <c r="BE37" i="35"/>
  <c r="BB37" i="35"/>
  <c r="AY37" i="35"/>
  <c r="AV37" i="35"/>
  <c r="AS37" i="35"/>
  <c r="AP37" i="35"/>
  <c r="AM37" i="35"/>
  <c r="AJ37" i="35"/>
  <c r="AG37" i="35"/>
  <c r="AD37" i="35"/>
  <c r="AA37" i="35"/>
  <c r="X37" i="35"/>
  <c r="U37" i="35"/>
  <c r="R37" i="35"/>
  <c r="O37" i="35"/>
  <c r="L37" i="35"/>
  <c r="I37" i="35"/>
  <c r="F37" i="35"/>
  <c r="C37" i="35"/>
  <c r="CR36" i="35"/>
  <c r="CO36" i="35"/>
  <c r="CL36" i="35"/>
  <c r="CI36" i="35"/>
  <c r="CF36" i="35"/>
  <c r="CC36" i="35"/>
  <c r="BZ36" i="35"/>
  <c r="BW36" i="35"/>
  <c r="BT36" i="35"/>
  <c r="BQ36" i="35"/>
  <c r="BN36" i="35"/>
  <c r="BK36" i="35"/>
  <c r="BH36" i="35"/>
  <c r="BE36" i="35"/>
  <c r="BB36" i="35"/>
  <c r="AY36" i="35"/>
  <c r="AV36" i="35"/>
  <c r="AS36" i="35"/>
  <c r="AP36" i="35"/>
  <c r="AM36" i="35"/>
  <c r="AJ36" i="35"/>
  <c r="AG36" i="35"/>
  <c r="AD36" i="35"/>
  <c r="AA36" i="35"/>
  <c r="X36" i="35"/>
  <c r="U36" i="35"/>
  <c r="R36" i="35"/>
  <c r="O36" i="35"/>
  <c r="L36" i="35"/>
  <c r="I36" i="35"/>
  <c r="F36" i="35"/>
  <c r="C36" i="35"/>
  <c r="CR35" i="35"/>
  <c r="CO35" i="35"/>
  <c r="CL35" i="35"/>
  <c r="CI35" i="35"/>
  <c r="CF35" i="35"/>
  <c r="CC35" i="35"/>
  <c r="BZ35" i="35"/>
  <c r="BW35" i="35"/>
  <c r="BT35" i="35"/>
  <c r="BQ35" i="35"/>
  <c r="BN35" i="35"/>
  <c r="BK35" i="35"/>
  <c r="BH35" i="35"/>
  <c r="BE35" i="35"/>
  <c r="BB35" i="35"/>
  <c r="AY35" i="35"/>
  <c r="AV35" i="35"/>
  <c r="AS35" i="35"/>
  <c r="AP35" i="35"/>
  <c r="AM35" i="35"/>
  <c r="AJ35" i="35"/>
  <c r="AG35" i="35"/>
  <c r="AD35" i="35"/>
  <c r="AA35" i="35"/>
  <c r="X35" i="35"/>
  <c r="U35" i="35"/>
  <c r="R35" i="35"/>
  <c r="O35" i="35"/>
  <c r="L35" i="35"/>
  <c r="I35" i="35"/>
  <c r="F35" i="35"/>
  <c r="C35" i="35"/>
  <c r="CR34" i="35"/>
  <c r="CO34" i="35"/>
  <c r="CL34" i="35"/>
  <c r="CI34" i="35"/>
  <c r="CF34" i="35"/>
  <c r="CC34" i="35"/>
  <c r="BZ34" i="35"/>
  <c r="BW34" i="35"/>
  <c r="BT34" i="35"/>
  <c r="BQ34" i="35"/>
  <c r="BN34" i="35"/>
  <c r="BK34" i="35"/>
  <c r="BH34" i="35"/>
  <c r="BE34" i="35"/>
  <c r="BB34" i="35"/>
  <c r="AY34" i="35"/>
  <c r="AV34" i="35"/>
  <c r="AS34" i="35"/>
  <c r="AP34" i="35"/>
  <c r="AM34" i="35"/>
  <c r="AJ34" i="35"/>
  <c r="AG34" i="35"/>
  <c r="AD34" i="35"/>
  <c r="AA34" i="35"/>
  <c r="X34" i="35"/>
  <c r="U34" i="35"/>
  <c r="R34" i="35"/>
  <c r="O34" i="35"/>
  <c r="L34" i="35"/>
  <c r="I34" i="35"/>
  <c r="F34" i="35"/>
  <c r="C34" i="35"/>
  <c r="CR33" i="35"/>
  <c r="CO33" i="35"/>
  <c r="CL33" i="35"/>
  <c r="CI33" i="35"/>
  <c r="CF33" i="35"/>
  <c r="CC33" i="35"/>
  <c r="BZ33" i="35"/>
  <c r="BW33" i="35"/>
  <c r="BT33" i="35"/>
  <c r="BQ33" i="35"/>
  <c r="BN33" i="35"/>
  <c r="BK33" i="35"/>
  <c r="BH33" i="35"/>
  <c r="BE33" i="35"/>
  <c r="BB33" i="35"/>
  <c r="AY33" i="35"/>
  <c r="AV33" i="35"/>
  <c r="AS33" i="35"/>
  <c r="AP33" i="35"/>
  <c r="AM33" i="35"/>
  <c r="AJ33" i="35"/>
  <c r="AG33" i="35"/>
  <c r="AD33" i="35"/>
  <c r="AA33" i="35"/>
  <c r="X33" i="35"/>
  <c r="U33" i="35"/>
  <c r="R33" i="35"/>
  <c r="O33" i="35"/>
  <c r="L33" i="35"/>
  <c r="I33" i="35"/>
  <c r="F33" i="35"/>
  <c r="C33" i="35"/>
  <c r="CR32" i="35"/>
  <c r="CO32" i="35"/>
  <c r="CL32" i="35"/>
  <c r="CI32" i="35"/>
  <c r="CF32" i="35"/>
  <c r="CC32" i="35"/>
  <c r="BZ32" i="35"/>
  <c r="BW32" i="35"/>
  <c r="BT32" i="35"/>
  <c r="BQ32" i="35"/>
  <c r="BN32" i="35"/>
  <c r="BK32" i="35"/>
  <c r="BH32" i="35"/>
  <c r="BE32" i="35"/>
  <c r="BB32" i="35"/>
  <c r="AY32" i="35"/>
  <c r="AV32" i="35"/>
  <c r="AS32" i="35"/>
  <c r="AP32" i="35"/>
  <c r="AM32" i="35"/>
  <c r="AJ32" i="35"/>
  <c r="AG32" i="35"/>
  <c r="AD32" i="35"/>
  <c r="AA32" i="35"/>
  <c r="X32" i="35"/>
  <c r="U32" i="35"/>
  <c r="R32" i="35"/>
  <c r="O32" i="35"/>
  <c r="L32" i="35"/>
  <c r="I32" i="35"/>
  <c r="F32" i="35"/>
  <c r="C32" i="35"/>
  <c r="CR31" i="35"/>
  <c r="CO31" i="35"/>
  <c r="CL31" i="35"/>
  <c r="CI31" i="35"/>
  <c r="CF31" i="35"/>
  <c r="CC31" i="35"/>
  <c r="BZ31" i="35"/>
  <c r="BW31" i="35"/>
  <c r="BT31" i="35"/>
  <c r="BQ31" i="35"/>
  <c r="BN31" i="35"/>
  <c r="BK31" i="35"/>
  <c r="BH31" i="35"/>
  <c r="BE31" i="35"/>
  <c r="BB31" i="35"/>
  <c r="AY31" i="35"/>
  <c r="AV31" i="35"/>
  <c r="AS31" i="35"/>
  <c r="AP31" i="35"/>
  <c r="AM31" i="35"/>
  <c r="AJ31" i="35"/>
  <c r="AG31" i="35"/>
  <c r="AD31" i="35"/>
  <c r="AA31" i="35"/>
  <c r="X31" i="35"/>
  <c r="U31" i="35"/>
  <c r="R31" i="35"/>
  <c r="O31" i="35"/>
  <c r="L31" i="35"/>
  <c r="I31" i="35"/>
  <c r="F31" i="35"/>
  <c r="C31" i="35"/>
  <c r="CR30" i="35"/>
  <c r="CO30" i="35"/>
  <c r="CL30" i="35"/>
  <c r="CI30" i="35"/>
  <c r="CF30" i="35"/>
  <c r="CC30" i="35"/>
  <c r="BZ30" i="35"/>
  <c r="BW30" i="35"/>
  <c r="BT30" i="35"/>
  <c r="BQ30" i="35"/>
  <c r="BN30" i="35"/>
  <c r="BK30" i="35"/>
  <c r="BH30" i="35"/>
  <c r="BE30" i="35"/>
  <c r="BB30" i="35"/>
  <c r="AY30" i="35"/>
  <c r="AV30" i="35"/>
  <c r="AS30" i="35"/>
  <c r="AP30" i="35"/>
  <c r="AM30" i="35"/>
  <c r="AJ30" i="35"/>
  <c r="AG30" i="35"/>
  <c r="AD30" i="35"/>
  <c r="AA30" i="35"/>
  <c r="X30" i="35"/>
  <c r="U30" i="35"/>
  <c r="R30" i="35"/>
  <c r="O30" i="35"/>
  <c r="L30" i="35"/>
  <c r="I30" i="35"/>
  <c r="F30" i="35"/>
  <c r="C30" i="35"/>
  <c r="CR29" i="35"/>
  <c r="CO29" i="35"/>
  <c r="CL29" i="35"/>
  <c r="CI29" i="35"/>
  <c r="CF29" i="35"/>
  <c r="CC29" i="35"/>
  <c r="BZ29" i="35"/>
  <c r="BW29" i="35"/>
  <c r="BT29" i="35"/>
  <c r="BQ29" i="35"/>
  <c r="BN29" i="35"/>
  <c r="BK29" i="35"/>
  <c r="BH29" i="35"/>
  <c r="BE29" i="35"/>
  <c r="BB29" i="35"/>
  <c r="AY29" i="35"/>
  <c r="AV29" i="35"/>
  <c r="AS29" i="35"/>
  <c r="AP29" i="35"/>
  <c r="AM29" i="35"/>
  <c r="AJ29" i="35"/>
  <c r="AG29" i="35"/>
  <c r="AD29" i="35"/>
  <c r="AA29" i="35"/>
  <c r="X29" i="35"/>
  <c r="U29" i="35"/>
  <c r="R29" i="35"/>
  <c r="O29" i="35"/>
  <c r="L29" i="35"/>
  <c r="I29" i="35"/>
  <c r="F29" i="35"/>
  <c r="C29" i="35"/>
  <c r="CR28" i="35"/>
  <c r="CO28" i="35"/>
  <c r="CL28" i="35"/>
  <c r="CI28" i="35"/>
  <c r="CF28" i="35"/>
  <c r="CC28" i="35"/>
  <c r="BZ28" i="35"/>
  <c r="BW28" i="35"/>
  <c r="BT28" i="35"/>
  <c r="BQ28" i="35"/>
  <c r="BN28" i="35"/>
  <c r="BK28" i="35"/>
  <c r="BH28" i="35"/>
  <c r="BE28" i="35"/>
  <c r="BB28" i="35"/>
  <c r="AY28" i="35"/>
  <c r="AV28" i="35"/>
  <c r="AS28" i="35"/>
  <c r="AP28" i="35"/>
  <c r="AM28" i="35"/>
  <c r="AJ28" i="35"/>
  <c r="AG28" i="35"/>
  <c r="AD28" i="35"/>
  <c r="AA28" i="35"/>
  <c r="X28" i="35"/>
  <c r="U28" i="35"/>
  <c r="R28" i="35"/>
  <c r="O28" i="35"/>
  <c r="L28" i="35"/>
  <c r="I28" i="35"/>
  <c r="F28" i="35"/>
  <c r="C28" i="35"/>
  <c r="CR27" i="35"/>
  <c r="CO27" i="35"/>
  <c r="CL27" i="35"/>
  <c r="CI27" i="35"/>
  <c r="CF27" i="35"/>
  <c r="CC27" i="35"/>
  <c r="BZ27" i="35"/>
  <c r="BW27" i="35"/>
  <c r="BT27" i="35"/>
  <c r="BQ27" i="35"/>
  <c r="BN27" i="35"/>
  <c r="BK27" i="35"/>
  <c r="BH27" i="35"/>
  <c r="BE27" i="35"/>
  <c r="BB27" i="35"/>
  <c r="AY27" i="35"/>
  <c r="AV27" i="35"/>
  <c r="AS27" i="35"/>
  <c r="AP27" i="35"/>
  <c r="AM27" i="35"/>
  <c r="AJ27" i="35"/>
  <c r="AG27" i="35"/>
  <c r="AD27" i="35"/>
  <c r="AA27" i="35"/>
  <c r="X27" i="35"/>
  <c r="U27" i="35"/>
  <c r="R27" i="35"/>
  <c r="O27" i="35"/>
  <c r="L27" i="35"/>
  <c r="I27" i="35"/>
  <c r="F27" i="35"/>
  <c r="C27" i="35"/>
  <c r="CR26" i="35"/>
  <c r="CO26" i="35"/>
  <c r="CL26" i="35"/>
  <c r="CI26" i="35"/>
  <c r="CF26" i="35"/>
  <c r="CC26" i="35"/>
  <c r="BZ26" i="35"/>
  <c r="BW26" i="35"/>
  <c r="BT26" i="35"/>
  <c r="BQ26" i="35"/>
  <c r="BN26" i="35"/>
  <c r="BK26" i="35"/>
  <c r="BH26" i="35"/>
  <c r="BE26" i="35"/>
  <c r="BB26" i="35"/>
  <c r="AY26" i="35"/>
  <c r="AV26" i="35"/>
  <c r="AS26" i="35"/>
  <c r="AP26" i="35"/>
  <c r="AM26" i="35"/>
  <c r="AJ26" i="35"/>
  <c r="AG26" i="35"/>
  <c r="AD26" i="35"/>
  <c r="AA26" i="35"/>
  <c r="X26" i="35"/>
  <c r="U26" i="35"/>
  <c r="R26" i="35"/>
  <c r="O26" i="35"/>
  <c r="L26" i="35"/>
  <c r="I26" i="35"/>
  <c r="F26" i="35"/>
  <c r="C26" i="35"/>
  <c r="CR25" i="35"/>
  <c r="CO25" i="35"/>
  <c r="CL25" i="35"/>
  <c r="CI25" i="35"/>
  <c r="CF25" i="35"/>
  <c r="CC25" i="35"/>
  <c r="BZ25" i="35"/>
  <c r="BW25" i="35"/>
  <c r="BT25" i="35"/>
  <c r="BQ25" i="35"/>
  <c r="BN25" i="35"/>
  <c r="BK25" i="35"/>
  <c r="BH25" i="35"/>
  <c r="BE25" i="35"/>
  <c r="BB25" i="35"/>
  <c r="AY25" i="35"/>
  <c r="AV25" i="35"/>
  <c r="AS25" i="35"/>
  <c r="AP25" i="35"/>
  <c r="AM25" i="35"/>
  <c r="AJ25" i="35"/>
  <c r="AG25" i="35"/>
  <c r="AD25" i="35"/>
  <c r="AA25" i="35"/>
  <c r="X25" i="35"/>
  <c r="U25" i="35"/>
  <c r="R25" i="35"/>
  <c r="O25" i="35"/>
  <c r="L25" i="35"/>
  <c r="I25" i="35"/>
  <c r="F25" i="35"/>
  <c r="C25" i="35"/>
  <c r="CR24" i="35"/>
  <c r="CO24" i="35"/>
  <c r="CL24" i="35"/>
  <c r="CI24" i="35"/>
  <c r="CF24" i="35"/>
  <c r="CC24" i="35"/>
  <c r="BZ24" i="35"/>
  <c r="BW24" i="35"/>
  <c r="BT24" i="35"/>
  <c r="BQ24" i="35"/>
  <c r="BN24" i="35"/>
  <c r="BK24" i="35"/>
  <c r="BH24" i="35"/>
  <c r="BE24" i="35"/>
  <c r="BB24" i="35"/>
  <c r="AY24" i="35"/>
  <c r="AV24" i="35"/>
  <c r="AS24" i="35"/>
  <c r="AP24" i="35"/>
  <c r="AM24" i="35"/>
  <c r="AJ24" i="35"/>
  <c r="AG24" i="35"/>
  <c r="AD24" i="35"/>
  <c r="AA24" i="35"/>
  <c r="X24" i="35"/>
  <c r="U24" i="35"/>
  <c r="R24" i="35"/>
  <c r="O24" i="35"/>
  <c r="L24" i="35"/>
  <c r="I24" i="35"/>
  <c r="F24" i="35"/>
  <c r="C24" i="35"/>
  <c r="CR23" i="35"/>
  <c r="CO23" i="35"/>
  <c r="CL23" i="35"/>
  <c r="CI23" i="35"/>
  <c r="CF23" i="35"/>
  <c r="CC23" i="35"/>
  <c r="BZ23" i="35"/>
  <c r="BW23" i="35"/>
  <c r="BT23" i="35"/>
  <c r="BQ23" i="35"/>
  <c r="BN23" i="35"/>
  <c r="BK23" i="35"/>
  <c r="BH23" i="35"/>
  <c r="BE23" i="35"/>
  <c r="BB23" i="35"/>
  <c r="AY23" i="35"/>
  <c r="AV23" i="35"/>
  <c r="AS23" i="35"/>
  <c r="AP23" i="35"/>
  <c r="AM23" i="35"/>
  <c r="AJ23" i="35"/>
  <c r="AG23" i="35"/>
  <c r="AD23" i="35"/>
  <c r="AA23" i="35"/>
  <c r="X23" i="35"/>
  <c r="U23" i="35"/>
  <c r="R23" i="35"/>
  <c r="O23" i="35"/>
  <c r="L23" i="35"/>
  <c r="I23" i="35"/>
  <c r="F23" i="35"/>
  <c r="C23" i="35"/>
  <c r="CR22" i="35"/>
  <c r="CO22" i="35"/>
  <c r="CL22" i="35"/>
  <c r="CI22" i="35"/>
  <c r="CF22" i="35"/>
  <c r="CC22" i="35"/>
  <c r="BZ22" i="35"/>
  <c r="BW22" i="35"/>
  <c r="BT22" i="35"/>
  <c r="BQ22" i="35"/>
  <c r="BN22" i="35"/>
  <c r="BK22" i="35"/>
  <c r="BH22" i="35"/>
  <c r="BE22" i="35"/>
  <c r="BB22" i="35"/>
  <c r="AY22" i="35"/>
  <c r="AV22" i="35"/>
  <c r="AS22" i="35"/>
  <c r="AP22" i="35"/>
  <c r="AM22" i="35"/>
  <c r="AJ22" i="35"/>
  <c r="AG22" i="35"/>
  <c r="AD22" i="35"/>
  <c r="AA22" i="35"/>
  <c r="X22" i="35"/>
  <c r="U22" i="35"/>
  <c r="R22" i="35"/>
  <c r="O22" i="35"/>
  <c r="L22" i="35"/>
  <c r="I22" i="35"/>
  <c r="F22" i="35"/>
  <c r="C22" i="35"/>
  <c r="CR21" i="35"/>
  <c r="CO21" i="35"/>
  <c r="CL21" i="35"/>
  <c r="CI21" i="35"/>
  <c r="CF21" i="35"/>
  <c r="CC21" i="35"/>
  <c r="BZ21" i="35"/>
  <c r="BW21" i="35"/>
  <c r="BT21" i="35"/>
  <c r="BQ21" i="35"/>
  <c r="BN21" i="35"/>
  <c r="BK21" i="35"/>
  <c r="BH21" i="35"/>
  <c r="BE21" i="35"/>
  <c r="BB21" i="35"/>
  <c r="AY21" i="35"/>
  <c r="AV21" i="35"/>
  <c r="AS21" i="35"/>
  <c r="AP21" i="35"/>
  <c r="AM21" i="35"/>
  <c r="AJ21" i="35"/>
  <c r="AG21" i="35"/>
  <c r="AD21" i="35"/>
  <c r="AA21" i="35"/>
  <c r="X21" i="35"/>
  <c r="U21" i="35"/>
  <c r="R21" i="35"/>
  <c r="O21" i="35"/>
  <c r="L21" i="35"/>
  <c r="I21" i="35"/>
  <c r="F21" i="35"/>
  <c r="C21" i="35"/>
  <c r="CR20" i="35"/>
  <c r="CO20" i="35"/>
  <c r="CL20" i="35"/>
  <c r="CI20" i="35"/>
  <c r="CF20" i="35"/>
  <c r="CC20" i="35"/>
  <c r="BZ20" i="35"/>
  <c r="BW20" i="35"/>
  <c r="BT20" i="35"/>
  <c r="BQ20" i="35"/>
  <c r="BN20" i="35"/>
  <c r="BK20" i="35"/>
  <c r="BH20" i="35"/>
  <c r="BE20" i="35"/>
  <c r="BB20" i="35"/>
  <c r="AY20" i="35"/>
  <c r="AV20" i="35"/>
  <c r="AS20" i="35"/>
  <c r="AP20" i="35"/>
  <c r="AM20" i="35"/>
  <c r="AJ20" i="35"/>
  <c r="AG20" i="35"/>
  <c r="AD20" i="35"/>
  <c r="AA20" i="35"/>
  <c r="X20" i="35"/>
  <c r="U20" i="35"/>
  <c r="R20" i="35"/>
  <c r="O20" i="35"/>
  <c r="L20" i="35"/>
  <c r="I20" i="35"/>
  <c r="F20" i="35"/>
  <c r="C20" i="35"/>
  <c r="CR19" i="35"/>
  <c r="CO19" i="35"/>
  <c r="CL19" i="35"/>
  <c r="CI19" i="35"/>
  <c r="CF19" i="35"/>
  <c r="CC19" i="35"/>
  <c r="BZ19" i="35"/>
  <c r="BW19" i="35"/>
  <c r="BT19" i="35"/>
  <c r="BQ19" i="35"/>
  <c r="BN19" i="35"/>
  <c r="BK19" i="35"/>
  <c r="BH19" i="35"/>
  <c r="BE19" i="35"/>
  <c r="BB19" i="35"/>
  <c r="AY19" i="35"/>
  <c r="AV19" i="35"/>
  <c r="AS19" i="35"/>
  <c r="AP19" i="35"/>
  <c r="AM19" i="35"/>
  <c r="AJ19" i="35"/>
  <c r="AG19" i="35"/>
  <c r="AD19" i="35"/>
  <c r="AA19" i="35"/>
  <c r="X19" i="35"/>
  <c r="U19" i="35"/>
  <c r="R19" i="35"/>
  <c r="O19" i="35"/>
  <c r="L19" i="35"/>
  <c r="I19" i="35"/>
  <c r="F19" i="35"/>
  <c r="C19" i="35"/>
  <c r="CR18" i="35"/>
  <c r="CO18" i="35"/>
  <c r="CL18" i="35"/>
  <c r="CI18" i="35"/>
  <c r="CF18" i="35"/>
  <c r="CC18" i="35"/>
  <c r="BZ18" i="35"/>
  <c r="BW18" i="35"/>
  <c r="BT18" i="35"/>
  <c r="BQ18" i="35"/>
  <c r="BN18" i="35"/>
  <c r="BK18" i="35"/>
  <c r="BH18" i="35"/>
  <c r="BE18" i="35"/>
  <c r="BB18" i="35"/>
  <c r="AY18" i="35"/>
  <c r="AV18" i="35"/>
  <c r="AS18" i="35"/>
  <c r="AP18" i="35"/>
  <c r="AM18" i="35"/>
  <c r="AJ18" i="35"/>
  <c r="AG18" i="35"/>
  <c r="AD18" i="35"/>
  <c r="AA18" i="35"/>
  <c r="X18" i="35"/>
  <c r="U18" i="35"/>
  <c r="R18" i="35"/>
  <c r="O18" i="35"/>
  <c r="L18" i="35"/>
  <c r="I18" i="35"/>
  <c r="F18" i="35"/>
  <c r="C18" i="35"/>
  <c r="CR17" i="35"/>
  <c r="CO17" i="35"/>
  <c r="CL17" i="35"/>
  <c r="CI17" i="35"/>
  <c r="CF17" i="35"/>
  <c r="CC17" i="35"/>
  <c r="BZ17" i="35"/>
  <c r="BW17" i="35"/>
  <c r="BT17" i="35"/>
  <c r="BQ17" i="35"/>
  <c r="BN17" i="35"/>
  <c r="BK17" i="35"/>
  <c r="BH17" i="35"/>
  <c r="BE17" i="35"/>
  <c r="BB17" i="35"/>
  <c r="AY17" i="35"/>
  <c r="AV17" i="35"/>
  <c r="AS17" i="35"/>
  <c r="AP17" i="35"/>
  <c r="AM17" i="35"/>
  <c r="AJ17" i="35"/>
  <c r="AG17" i="35"/>
  <c r="AD17" i="35"/>
  <c r="AA17" i="35"/>
  <c r="X17" i="35"/>
  <c r="U17" i="35"/>
  <c r="R17" i="35"/>
  <c r="O17" i="35"/>
  <c r="L17" i="35"/>
  <c r="I17" i="35"/>
  <c r="F17" i="35"/>
  <c r="C17" i="35"/>
  <c r="CR16" i="35"/>
  <c r="CO16" i="35"/>
  <c r="CL16" i="35"/>
  <c r="CI16" i="35"/>
  <c r="CF16" i="35"/>
  <c r="CC16" i="35"/>
  <c r="BZ16" i="35"/>
  <c r="BW16" i="35"/>
  <c r="BT16" i="35"/>
  <c r="BQ16" i="35"/>
  <c r="BN16" i="35"/>
  <c r="BK16" i="35"/>
  <c r="BH16" i="35"/>
  <c r="BE16" i="35"/>
  <c r="BB16" i="35"/>
  <c r="AY16" i="35"/>
  <c r="AV16" i="35"/>
  <c r="AS16" i="35"/>
  <c r="AP16" i="35"/>
  <c r="AM16" i="35"/>
  <c r="AJ16" i="35"/>
  <c r="AG16" i="35"/>
  <c r="AD16" i="35"/>
  <c r="AA16" i="35"/>
  <c r="X16" i="35"/>
  <c r="U16" i="35"/>
  <c r="R16" i="35"/>
  <c r="O16" i="35"/>
  <c r="L16" i="35"/>
  <c r="I16" i="35"/>
  <c r="F16" i="35"/>
  <c r="C16" i="35"/>
  <c r="CR15" i="35"/>
  <c r="CO15" i="35"/>
  <c r="CL15" i="35"/>
  <c r="CI15" i="35"/>
  <c r="CF15" i="35"/>
  <c r="CC15" i="35"/>
  <c r="BZ15" i="35"/>
  <c r="BW15" i="35"/>
  <c r="BT15" i="35"/>
  <c r="BQ15" i="35"/>
  <c r="BN15" i="35"/>
  <c r="BK15" i="35"/>
  <c r="BH15" i="35"/>
  <c r="BE15" i="35"/>
  <c r="BB15" i="35"/>
  <c r="AY15" i="35"/>
  <c r="AV15" i="35"/>
  <c r="AS15" i="35"/>
  <c r="AP15" i="35"/>
  <c r="AM15" i="35"/>
  <c r="AJ15" i="35"/>
  <c r="AG15" i="35"/>
  <c r="AD15" i="35"/>
  <c r="AA15" i="35"/>
  <c r="X15" i="35"/>
  <c r="U15" i="35"/>
  <c r="R15" i="35"/>
  <c r="O15" i="35"/>
  <c r="L15" i="35"/>
  <c r="I15" i="35"/>
  <c r="F15" i="35"/>
  <c r="C15" i="35"/>
  <c r="CR14" i="35"/>
  <c r="CO14" i="35"/>
  <c r="CL14" i="35"/>
  <c r="CI14" i="35"/>
  <c r="CF14" i="35"/>
  <c r="CC14" i="35"/>
  <c r="BZ14" i="35"/>
  <c r="BW14" i="35"/>
  <c r="BT14" i="35"/>
  <c r="BQ14" i="35"/>
  <c r="BN14" i="35"/>
  <c r="BK14" i="35"/>
  <c r="BH14" i="35"/>
  <c r="BE14" i="35"/>
  <c r="BB14" i="35"/>
  <c r="AY14" i="35"/>
  <c r="AV14" i="35"/>
  <c r="AS14" i="35"/>
  <c r="AP14" i="35"/>
  <c r="AM14" i="35"/>
  <c r="AJ14" i="35"/>
  <c r="AG14" i="35"/>
  <c r="AD14" i="35"/>
  <c r="AA14" i="35"/>
  <c r="X14" i="35"/>
  <c r="U14" i="35"/>
  <c r="R14" i="35"/>
  <c r="O14" i="35"/>
  <c r="L14" i="35"/>
  <c r="I14" i="35"/>
  <c r="F14" i="35"/>
  <c r="C14" i="35"/>
  <c r="CR13" i="35"/>
  <c r="CO13" i="35"/>
  <c r="CL13" i="35"/>
  <c r="CI13" i="35"/>
  <c r="CF13" i="35"/>
  <c r="CC13" i="35"/>
  <c r="BZ13" i="35"/>
  <c r="BW13" i="35"/>
  <c r="BT13" i="35"/>
  <c r="BQ13" i="35"/>
  <c r="BN13" i="35"/>
  <c r="BK13" i="35"/>
  <c r="BH13" i="35"/>
  <c r="BE13" i="35"/>
  <c r="BB13" i="35"/>
  <c r="AY13" i="35"/>
  <c r="AV13" i="35"/>
  <c r="AS13" i="35"/>
  <c r="AP13" i="35"/>
  <c r="AM13" i="35"/>
  <c r="AJ13" i="35"/>
  <c r="AG13" i="35"/>
  <c r="AD13" i="35"/>
  <c r="AA13" i="35"/>
  <c r="X13" i="35"/>
  <c r="U13" i="35"/>
  <c r="R13" i="35"/>
  <c r="O13" i="35"/>
  <c r="L13" i="35"/>
  <c r="I13" i="35"/>
  <c r="F13" i="35"/>
  <c r="C13" i="35"/>
  <c r="CR12" i="35"/>
  <c r="CO12" i="35"/>
  <c r="CL12" i="35"/>
  <c r="CI12" i="35"/>
  <c r="CF12" i="35"/>
  <c r="CC12" i="35"/>
  <c r="BZ12" i="35"/>
  <c r="BW12" i="35"/>
  <c r="BT12" i="35"/>
  <c r="BQ12" i="35"/>
  <c r="BN12" i="35"/>
  <c r="BK12" i="35"/>
  <c r="BH12" i="35"/>
  <c r="BE12" i="35"/>
  <c r="BB12" i="35"/>
  <c r="AY12" i="35"/>
  <c r="AV12" i="35"/>
  <c r="AS12" i="35"/>
  <c r="AP12" i="35"/>
  <c r="AM12" i="35"/>
  <c r="AJ12" i="35"/>
  <c r="AG12" i="35"/>
  <c r="AD12" i="35"/>
  <c r="AA12" i="35"/>
  <c r="X12" i="35"/>
  <c r="U12" i="35"/>
  <c r="R12" i="35"/>
  <c r="O12" i="35"/>
  <c r="L12" i="35"/>
  <c r="I12" i="35"/>
  <c r="F12" i="35"/>
  <c r="C12" i="35"/>
  <c r="CR11" i="35"/>
  <c r="CO11" i="35"/>
  <c r="CL11" i="35"/>
  <c r="CI11" i="35"/>
  <c r="CF11" i="35"/>
  <c r="CC11" i="35"/>
  <c r="BZ11" i="35"/>
  <c r="BW11" i="35"/>
  <c r="BT11" i="35"/>
  <c r="BQ11" i="35"/>
  <c r="BN11" i="35"/>
  <c r="BK11" i="35"/>
  <c r="BH11" i="35"/>
  <c r="BE11" i="35"/>
  <c r="BB11" i="35"/>
  <c r="AY11" i="35"/>
  <c r="AV11" i="35"/>
  <c r="AS11" i="35"/>
  <c r="AP11" i="35"/>
  <c r="AM11" i="35"/>
  <c r="AJ11" i="35"/>
  <c r="AG11" i="35"/>
  <c r="AD11" i="35"/>
  <c r="AA11" i="35"/>
  <c r="X11" i="35"/>
  <c r="U11" i="35"/>
  <c r="R11" i="35"/>
  <c r="O11" i="35"/>
  <c r="L11" i="35"/>
  <c r="I11" i="35"/>
  <c r="F11" i="35"/>
  <c r="C11" i="35"/>
  <c r="CR10" i="35"/>
  <c r="CO10" i="35"/>
  <c r="CL10" i="35"/>
  <c r="CI10" i="35"/>
  <c r="CF10" i="35"/>
  <c r="CC10" i="35"/>
  <c r="BZ10" i="35"/>
  <c r="BW10" i="35"/>
  <c r="BT10" i="35"/>
  <c r="BQ10" i="35"/>
  <c r="BN10" i="35"/>
  <c r="BK10" i="35"/>
  <c r="BH10" i="35"/>
  <c r="BE10" i="35"/>
  <c r="BB10" i="35"/>
  <c r="AY10" i="35"/>
  <c r="AV10" i="35"/>
  <c r="AS10" i="35"/>
  <c r="AP10" i="35"/>
  <c r="AM10" i="35"/>
  <c r="AJ10" i="35"/>
  <c r="AG10" i="35"/>
  <c r="AD10" i="35"/>
  <c r="AA10" i="35"/>
  <c r="X10" i="35"/>
  <c r="U10" i="35"/>
  <c r="R10" i="35"/>
  <c r="O10" i="35"/>
  <c r="L10" i="35"/>
  <c r="I10" i="35"/>
  <c r="F10" i="35"/>
  <c r="C10" i="35"/>
  <c r="CR9" i="35"/>
  <c r="CO9" i="35"/>
  <c r="CL9" i="35"/>
  <c r="CI9" i="35"/>
  <c r="CF9" i="35"/>
  <c r="CC9" i="35"/>
  <c r="BZ9" i="35"/>
  <c r="BW9" i="35"/>
  <c r="BT9" i="35"/>
  <c r="BQ9" i="35"/>
  <c r="BN9" i="35"/>
  <c r="BK9" i="35"/>
  <c r="BH9" i="35"/>
  <c r="BE9" i="35"/>
  <c r="BB9" i="35"/>
  <c r="AY9" i="35"/>
  <c r="AV9" i="35"/>
  <c r="AS9" i="35"/>
  <c r="AP9" i="35"/>
  <c r="AM9" i="35"/>
  <c r="AJ9" i="35"/>
  <c r="AG9" i="35"/>
  <c r="AD9" i="35"/>
  <c r="AA9" i="35"/>
  <c r="X9" i="35"/>
  <c r="U9" i="35"/>
  <c r="R9" i="35"/>
  <c r="O9" i="35"/>
  <c r="L9" i="35"/>
  <c r="I9" i="35"/>
  <c r="F9" i="35"/>
  <c r="C9" i="35"/>
  <c r="CR8" i="35"/>
  <c r="CO8" i="35"/>
  <c r="CL8" i="35"/>
  <c r="CI8" i="35"/>
  <c r="CF8" i="35"/>
  <c r="CC8" i="35"/>
  <c r="BZ8" i="35"/>
  <c r="BW8" i="35"/>
  <c r="BT8" i="35"/>
  <c r="BQ8" i="35"/>
  <c r="BN8" i="35"/>
  <c r="BK8" i="35"/>
  <c r="BH8" i="35"/>
  <c r="BE8" i="35"/>
  <c r="BB8" i="35"/>
  <c r="AY8" i="35"/>
  <c r="AV8" i="35"/>
  <c r="AS8" i="35"/>
  <c r="AP8" i="35"/>
  <c r="AM8" i="35"/>
  <c r="AJ8" i="35"/>
  <c r="AG8" i="35"/>
  <c r="AD8" i="35"/>
  <c r="AA8" i="35"/>
  <c r="X8" i="35"/>
  <c r="U8" i="35"/>
  <c r="R8" i="35"/>
  <c r="O8" i="35"/>
  <c r="L8" i="35"/>
  <c r="I8" i="35"/>
  <c r="F8" i="35"/>
  <c r="C8" i="35"/>
  <c r="CR7" i="35"/>
  <c r="CO7" i="35"/>
  <c r="CL7" i="35"/>
  <c r="CI7" i="35"/>
  <c r="CF7" i="35"/>
  <c r="CC7" i="35"/>
  <c r="BZ7" i="35"/>
  <c r="BW7" i="35"/>
  <c r="BT7" i="35"/>
  <c r="BQ7" i="35"/>
  <c r="BN7" i="35"/>
  <c r="BK7" i="35"/>
  <c r="BH7" i="35"/>
  <c r="BE7" i="35"/>
  <c r="BB7" i="35"/>
  <c r="AY7" i="35"/>
  <c r="AV7" i="35"/>
  <c r="AS7" i="35"/>
  <c r="AP7" i="35"/>
  <c r="AM7" i="35"/>
  <c r="AJ7" i="35"/>
  <c r="AG7" i="35"/>
  <c r="AD7" i="35"/>
  <c r="AA7" i="35"/>
  <c r="X7" i="35"/>
  <c r="U7" i="35"/>
  <c r="R7" i="35"/>
  <c r="O7" i="35"/>
  <c r="L7" i="35"/>
  <c r="I7" i="35"/>
  <c r="F7" i="35"/>
  <c r="C7" i="35"/>
  <c r="CR6" i="35"/>
  <c r="CO6" i="35"/>
  <c r="CL6" i="35"/>
  <c r="CI6" i="35"/>
  <c r="CF6" i="35"/>
  <c r="CC6" i="35"/>
  <c r="BZ6" i="35"/>
  <c r="BW6" i="35"/>
  <c r="BT6" i="35"/>
  <c r="BQ6" i="35"/>
  <c r="BN6" i="35"/>
  <c r="BK6" i="35"/>
  <c r="BH6" i="35"/>
  <c r="BE6" i="35"/>
  <c r="BB6" i="35"/>
  <c r="AY6" i="35"/>
  <c r="AV6" i="35"/>
  <c r="AS6" i="35"/>
  <c r="AP6" i="35"/>
  <c r="AM6" i="35"/>
  <c r="AJ6" i="35"/>
  <c r="AG6" i="35"/>
  <c r="AD6" i="35"/>
  <c r="AA6" i="35"/>
  <c r="X6" i="35"/>
  <c r="U6" i="35"/>
  <c r="R6" i="35"/>
  <c r="O6" i="35"/>
  <c r="L6" i="35"/>
  <c r="I6" i="35"/>
  <c r="F6" i="35"/>
  <c r="C6" i="35"/>
  <c r="CR5" i="35"/>
  <c r="CO5" i="35"/>
  <c r="CL5" i="35"/>
  <c r="CI5" i="35"/>
  <c r="CF5" i="35"/>
  <c r="CC5" i="35"/>
  <c r="BZ5" i="35"/>
  <c r="BW5" i="35"/>
  <c r="BT5" i="35"/>
  <c r="BQ5" i="35"/>
  <c r="BN5" i="35"/>
  <c r="BK5" i="35"/>
  <c r="BH5" i="35"/>
  <c r="BE5" i="35"/>
  <c r="BB5" i="35"/>
  <c r="AY5" i="35"/>
  <c r="AV5" i="35"/>
  <c r="AS5" i="35"/>
  <c r="AP5" i="35"/>
  <c r="AM5" i="35"/>
  <c r="AJ5" i="35"/>
  <c r="AG5" i="35"/>
  <c r="AD5" i="35"/>
  <c r="AA5" i="35"/>
  <c r="X5" i="35"/>
  <c r="U5" i="35"/>
  <c r="R5" i="35"/>
  <c r="O5" i="35"/>
  <c r="L5" i="35"/>
  <c r="I5" i="35"/>
  <c r="F5" i="35"/>
  <c r="C5" i="35"/>
  <c r="D18" i="20" l="1"/>
  <c r="D17" i="20"/>
  <c r="N98" i="38" l="1"/>
  <c r="O98" i="38"/>
  <c r="P98" i="38"/>
  <c r="Q98" i="38"/>
  <c r="M98" i="38"/>
  <c r="N5" i="33" l="1"/>
  <c r="M5" i="33" s="1"/>
  <c r="G68" i="30" l="1"/>
  <c r="H68" i="30"/>
  <c r="I68" i="30"/>
  <c r="J68" i="30"/>
  <c r="K68" i="30"/>
  <c r="L68" i="30"/>
  <c r="M68" i="30"/>
  <c r="N68" i="30"/>
  <c r="F68" i="30"/>
  <c r="CR66" i="42"/>
  <c r="CS66" i="42"/>
  <c r="CT66" i="42"/>
  <c r="CJ66" i="42"/>
  <c r="CK66" i="42"/>
  <c r="CL66" i="42"/>
  <c r="CM66" i="42"/>
  <c r="CN66" i="42"/>
  <c r="CO66" i="42"/>
  <c r="CP66" i="42"/>
  <c r="CQ66" i="42"/>
  <c r="BW66" i="42"/>
  <c r="BX66" i="42"/>
  <c r="BY66" i="42"/>
  <c r="BZ66" i="42"/>
  <c r="CA66" i="42"/>
  <c r="CB66" i="42"/>
  <c r="CC66" i="42"/>
  <c r="CD66" i="42"/>
  <c r="CE66" i="42"/>
  <c r="CF66" i="42"/>
  <c r="CG66" i="42"/>
  <c r="CH66" i="42"/>
  <c r="CI66" i="42"/>
  <c r="BG66" i="42"/>
  <c r="BH66" i="42"/>
  <c r="BI66" i="42"/>
  <c r="BJ66" i="42"/>
  <c r="BK66" i="42"/>
  <c r="BL66" i="42"/>
  <c r="BM66" i="42"/>
  <c r="BN66" i="42"/>
  <c r="BO66" i="42"/>
  <c r="BP66" i="42"/>
  <c r="BQ66" i="42"/>
  <c r="BR66" i="42"/>
  <c r="BS66" i="42"/>
  <c r="BT66" i="42"/>
  <c r="BU66" i="42"/>
  <c r="BV66" i="42"/>
  <c r="AS66" i="42"/>
  <c r="AT66" i="42"/>
  <c r="AU66" i="42"/>
  <c r="AV66" i="42"/>
  <c r="AW66" i="42"/>
  <c r="AX66" i="42"/>
  <c r="AY66" i="42"/>
  <c r="AZ66" i="42"/>
  <c r="BA66" i="42"/>
  <c r="BB66" i="42"/>
  <c r="BC66" i="42"/>
  <c r="BD66" i="42"/>
  <c r="BE66" i="42"/>
  <c r="BF66" i="42"/>
  <c r="AF66" i="42"/>
  <c r="AG66" i="42"/>
  <c r="AH66" i="42"/>
  <c r="AI66" i="42"/>
  <c r="AJ66" i="42"/>
  <c r="AK66" i="42"/>
  <c r="AL66" i="42"/>
  <c r="AM66" i="42"/>
  <c r="AN66" i="42"/>
  <c r="AO66" i="42"/>
  <c r="AP66" i="42"/>
  <c r="AQ66" i="42"/>
  <c r="AR66" i="42"/>
  <c r="T66" i="42"/>
  <c r="U66" i="42"/>
  <c r="V66" i="42"/>
  <c r="W66" i="42"/>
  <c r="X66" i="42"/>
  <c r="Y66" i="42"/>
  <c r="Z66" i="42"/>
  <c r="AA66" i="42"/>
  <c r="AB66" i="42"/>
  <c r="AC66" i="42"/>
  <c r="AD66" i="42"/>
  <c r="AE66" i="42"/>
  <c r="E66" i="42"/>
  <c r="F66" i="42"/>
  <c r="G66" i="42"/>
  <c r="H66" i="42"/>
  <c r="I66" i="42"/>
  <c r="J66" i="42"/>
  <c r="K66" i="42"/>
  <c r="L66" i="42"/>
  <c r="M66" i="42"/>
  <c r="N66" i="42"/>
  <c r="O66" i="42"/>
  <c r="P66" i="42"/>
  <c r="Q66" i="42"/>
  <c r="R66" i="42"/>
  <c r="S66" i="42"/>
  <c r="D66" i="42"/>
  <c r="C66" i="42"/>
  <c r="N85" i="37"/>
  <c r="N87" i="37"/>
  <c r="N88" i="37"/>
  <c r="N89" i="37"/>
  <c r="N90" i="37"/>
  <c r="N69" i="37"/>
  <c r="N70" i="37"/>
  <c r="N71" i="37"/>
  <c r="N72" i="37"/>
  <c r="N73" i="37"/>
  <c r="N74" i="37"/>
  <c r="N75" i="37"/>
  <c r="N76" i="37"/>
  <c r="N77" i="37"/>
  <c r="N78" i="37"/>
  <c r="N79" i="37"/>
  <c r="N80" i="37"/>
  <c r="N81" i="37"/>
  <c r="N82" i="37"/>
  <c r="N83" i="37"/>
  <c r="N84" i="37"/>
  <c r="J79" i="37"/>
  <c r="J80" i="37"/>
  <c r="J81" i="37"/>
  <c r="J82" i="37"/>
  <c r="J83" i="37"/>
  <c r="J84" i="37"/>
  <c r="J85" i="37"/>
  <c r="J87" i="37"/>
  <c r="J88" i="37"/>
  <c r="J89" i="37"/>
  <c r="J90" i="37"/>
  <c r="J69" i="37"/>
  <c r="J70" i="37"/>
  <c r="J71" i="37"/>
  <c r="J72" i="37"/>
  <c r="J73" i="37"/>
  <c r="J74" i="37"/>
  <c r="J75" i="37"/>
  <c r="J76" i="37"/>
  <c r="J77" i="37"/>
  <c r="J78" i="37"/>
  <c r="F83" i="37"/>
  <c r="F84" i="37"/>
  <c r="F85" i="37"/>
  <c r="F87" i="37"/>
  <c r="F88" i="37"/>
  <c r="F89" i="37"/>
  <c r="F90" i="37"/>
  <c r="F70" i="37"/>
  <c r="F71" i="37"/>
  <c r="F72" i="37"/>
  <c r="F73" i="37"/>
  <c r="F74" i="37"/>
  <c r="F75" i="37"/>
  <c r="F76" i="37"/>
  <c r="F77" i="37"/>
  <c r="F78" i="37"/>
  <c r="F79" i="37"/>
  <c r="F80" i="37"/>
  <c r="F81" i="37"/>
  <c r="F82" i="37"/>
  <c r="F69" i="37"/>
  <c r="E86" i="37"/>
  <c r="I86" i="37"/>
  <c r="J86" i="37" s="1"/>
  <c r="M86" i="37"/>
  <c r="N86" i="37" s="1"/>
  <c r="C6" i="37"/>
  <c r="F86" i="37" l="1"/>
  <c r="E6" i="37"/>
  <c r="F6" i="37"/>
  <c r="K18" i="38" l="1"/>
  <c r="J18" i="38"/>
  <c r="I18" i="38"/>
  <c r="H18" i="38"/>
  <c r="G18" i="38"/>
  <c r="K17" i="38"/>
  <c r="J17" i="38"/>
  <c r="I17" i="38"/>
  <c r="H17" i="38"/>
  <c r="G17" i="38"/>
  <c r="K16" i="38"/>
  <c r="J16" i="38"/>
  <c r="I16" i="38"/>
  <c r="H16" i="38"/>
  <c r="G16" i="38"/>
  <c r="N68" i="37"/>
  <c r="J68" i="37"/>
  <c r="F68" i="37"/>
  <c r="N67" i="37"/>
  <c r="J67" i="37"/>
  <c r="F67" i="37"/>
  <c r="N66" i="37"/>
  <c r="J66" i="37"/>
  <c r="F66" i="37"/>
  <c r="N65" i="37"/>
  <c r="J65" i="37"/>
  <c r="F65" i="37"/>
  <c r="N64" i="37"/>
  <c r="J64" i="37"/>
  <c r="F64" i="37"/>
  <c r="N63" i="37"/>
  <c r="J63" i="37"/>
  <c r="F63" i="37"/>
  <c r="N62" i="37"/>
  <c r="J62" i="37"/>
  <c r="F62" i="37"/>
  <c r="N61" i="37"/>
  <c r="J61" i="37"/>
  <c r="F61" i="37"/>
  <c r="N60" i="37"/>
  <c r="J60" i="37"/>
  <c r="F60" i="37"/>
  <c r="N59" i="37"/>
  <c r="J59" i="37"/>
  <c r="F59" i="37"/>
  <c r="N58" i="37"/>
  <c r="J58" i="37"/>
  <c r="F58" i="37"/>
  <c r="N57" i="37"/>
  <c r="J57" i="37"/>
  <c r="F57" i="37"/>
  <c r="N56" i="37"/>
  <c r="J56" i="37"/>
  <c r="E56" i="37"/>
  <c r="D56" i="37"/>
  <c r="C56" i="37"/>
  <c r="F56" i="37" s="1"/>
  <c r="N55" i="37"/>
  <c r="J55" i="37"/>
  <c r="E55" i="37"/>
  <c r="D55" i="37"/>
  <c r="C55" i="37"/>
  <c r="F55" i="37" s="1"/>
  <c r="N54" i="37"/>
  <c r="J54" i="37"/>
  <c r="E54" i="37"/>
  <c r="D54" i="37"/>
  <c r="C54" i="37"/>
  <c r="F54" i="37" s="1"/>
  <c r="N53" i="37"/>
  <c r="J53" i="37"/>
  <c r="E53" i="37"/>
  <c r="D53" i="37"/>
  <c r="C53" i="37"/>
  <c r="F53" i="37" s="1"/>
  <c r="N52" i="37"/>
  <c r="J52" i="37"/>
  <c r="E52" i="37"/>
  <c r="D52" i="37"/>
  <c r="C52" i="37"/>
  <c r="F52" i="37" s="1"/>
  <c r="N51" i="37"/>
  <c r="J51" i="37"/>
  <c r="E51" i="37"/>
  <c r="D51" i="37"/>
  <c r="C51" i="37"/>
  <c r="F51" i="37" s="1"/>
  <c r="N50" i="37"/>
  <c r="J50" i="37"/>
  <c r="E50" i="37"/>
  <c r="D50" i="37"/>
  <c r="C50" i="37"/>
  <c r="F50" i="37" s="1"/>
  <c r="N49" i="37"/>
  <c r="J49" i="37"/>
  <c r="E49" i="37"/>
  <c r="D49" i="37"/>
  <c r="C49" i="37"/>
  <c r="F49" i="37" s="1"/>
  <c r="N48" i="37"/>
  <c r="J48" i="37"/>
  <c r="E48" i="37"/>
  <c r="D48" i="37"/>
  <c r="C48" i="37"/>
  <c r="F48" i="37" s="1"/>
  <c r="N47" i="37"/>
  <c r="J47" i="37"/>
  <c r="E47" i="37"/>
  <c r="D47" i="37"/>
  <c r="C47" i="37"/>
  <c r="F47" i="37" s="1"/>
  <c r="N46" i="37"/>
  <c r="J46" i="37"/>
  <c r="E46" i="37"/>
  <c r="D46" i="37"/>
  <c r="C46" i="37"/>
  <c r="F46" i="37" s="1"/>
  <c r="N45" i="37"/>
  <c r="J45" i="37"/>
  <c r="E45" i="37"/>
  <c r="D45" i="37"/>
  <c r="C45" i="37"/>
  <c r="F45" i="37" s="1"/>
  <c r="N44" i="37"/>
  <c r="J44" i="37"/>
  <c r="E44" i="37"/>
  <c r="D44" i="37"/>
  <c r="C44" i="37"/>
  <c r="F44" i="37" s="1"/>
  <c r="N43" i="37"/>
  <c r="J43" i="37"/>
  <c r="E43" i="37"/>
  <c r="D43" i="37"/>
  <c r="C43" i="37"/>
  <c r="F43" i="37" s="1"/>
  <c r="N42" i="37"/>
  <c r="J42" i="37"/>
  <c r="E42" i="37"/>
  <c r="D42" i="37"/>
  <c r="C42" i="37"/>
  <c r="F42" i="37" s="1"/>
  <c r="N41" i="37"/>
  <c r="J41" i="37"/>
  <c r="E41" i="37"/>
  <c r="D41" i="37"/>
  <c r="C41" i="37"/>
  <c r="F41" i="37" s="1"/>
  <c r="N40" i="37"/>
  <c r="J40" i="37"/>
  <c r="E40" i="37"/>
  <c r="D40" i="37"/>
  <c r="C40" i="37"/>
  <c r="F40" i="37" s="1"/>
  <c r="N39" i="37"/>
  <c r="J39" i="37"/>
  <c r="E39" i="37"/>
  <c r="D39" i="37"/>
  <c r="C39" i="37"/>
  <c r="F39" i="37" s="1"/>
  <c r="N38" i="37"/>
  <c r="J38" i="37"/>
  <c r="E38" i="37"/>
  <c r="D38" i="37"/>
  <c r="C38" i="37"/>
  <c r="F38" i="37" s="1"/>
  <c r="N37" i="37"/>
  <c r="J37" i="37"/>
  <c r="E37" i="37"/>
  <c r="D37" i="37"/>
  <c r="C37" i="37"/>
  <c r="F37" i="37" s="1"/>
  <c r="N36" i="37"/>
  <c r="J36" i="37"/>
  <c r="E36" i="37"/>
  <c r="D36" i="37"/>
  <c r="C36" i="37"/>
  <c r="F36" i="37" s="1"/>
  <c r="N35" i="37"/>
  <c r="J35" i="37"/>
  <c r="E35" i="37"/>
  <c r="D35" i="37"/>
  <c r="C35" i="37"/>
  <c r="F35" i="37" s="1"/>
  <c r="N34" i="37"/>
  <c r="J34" i="37"/>
  <c r="E34" i="37"/>
  <c r="D34" i="37"/>
  <c r="C34" i="37"/>
  <c r="F34" i="37" s="1"/>
  <c r="N33" i="37"/>
  <c r="J33" i="37"/>
  <c r="E33" i="37"/>
  <c r="D33" i="37"/>
  <c r="C33" i="37"/>
  <c r="F33" i="37" s="1"/>
  <c r="N32" i="37"/>
  <c r="J32" i="37"/>
  <c r="E32" i="37"/>
  <c r="D32" i="37"/>
  <c r="C32" i="37"/>
  <c r="F32" i="37" s="1"/>
  <c r="N31" i="37"/>
  <c r="J31" i="37"/>
  <c r="E31" i="37"/>
  <c r="D31" i="37"/>
  <c r="C31" i="37"/>
  <c r="F31" i="37" s="1"/>
  <c r="N30" i="37"/>
  <c r="J30" i="37"/>
  <c r="E30" i="37"/>
  <c r="D30" i="37"/>
  <c r="C30" i="37"/>
  <c r="F30" i="37" s="1"/>
  <c r="N29" i="37"/>
  <c r="J29" i="37"/>
  <c r="E29" i="37"/>
  <c r="D29" i="37"/>
  <c r="C29" i="37"/>
  <c r="F29" i="37" s="1"/>
  <c r="N28" i="37"/>
  <c r="J28" i="37"/>
  <c r="E28" i="37"/>
  <c r="D28" i="37"/>
  <c r="C28" i="37"/>
  <c r="F28" i="37" s="1"/>
  <c r="N27" i="37"/>
  <c r="J27" i="37"/>
  <c r="E27" i="37"/>
  <c r="D27" i="37"/>
  <c r="C27" i="37"/>
  <c r="F27" i="37" s="1"/>
  <c r="N26" i="37"/>
  <c r="J26" i="37"/>
  <c r="E26" i="37"/>
  <c r="D26" i="37"/>
  <c r="C26" i="37"/>
  <c r="F26" i="37" s="1"/>
  <c r="N25" i="37"/>
  <c r="J25" i="37"/>
  <c r="E25" i="37"/>
  <c r="D25" i="37"/>
  <c r="C25" i="37"/>
  <c r="F25" i="37" s="1"/>
  <c r="N24" i="37"/>
  <c r="J24" i="37"/>
  <c r="E24" i="37"/>
  <c r="D24" i="37"/>
  <c r="C24" i="37"/>
  <c r="F24" i="37" s="1"/>
  <c r="N23" i="37"/>
  <c r="J23" i="37"/>
  <c r="E23" i="37"/>
  <c r="D23" i="37"/>
  <c r="C23" i="37"/>
  <c r="F23" i="37" s="1"/>
  <c r="N22" i="37"/>
  <c r="J22" i="37"/>
  <c r="E22" i="37"/>
  <c r="D22" i="37"/>
  <c r="C22" i="37"/>
  <c r="F22" i="37" s="1"/>
  <c r="N21" i="37"/>
  <c r="J21" i="37"/>
  <c r="E21" i="37"/>
  <c r="D21" i="37"/>
  <c r="C21" i="37"/>
  <c r="F21" i="37" s="1"/>
  <c r="N20" i="37"/>
  <c r="J20" i="37"/>
  <c r="E20" i="37"/>
  <c r="D20" i="37"/>
  <c r="C20" i="37"/>
  <c r="F20" i="37" s="1"/>
  <c r="N19" i="37"/>
  <c r="J19" i="37"/>
  <c r="E19" i="37"/>
  <c r="D19" i="37"/>
  <c r="C19" i="37"/>
  <c r="F19" i="37" s="1"/>
  <c r="N18" i="37"/>
  <c r="J18" i="37"/>
  <c r="E18" i="37"/>
  <c r="D18" i="37"/>
  <c r="C18" i="37"/>
  <c r="F18" i="37" s="1"/>
  <c r="N17" i="37"/>
  <c r="J17" i="37"/>
  <c r="E17" i="37"/>
  <c r="D17" i="37"/>
  <c r="C17" i="37"/>
  <c r="F17" i="37" s="1"/>
  <c r="N16" i="37"/>
  <c r="J16" i="37"/>
  <c r="E16" i="37"/>
  <c r="D16" i="37"/>
  <c r="C16" i="37"/>
  <c r="F16" i="37" s="1"/>
  <c r="N15" i="37"/>
  <c r="J15" i="37"/>
  <c r="E15" i="37"/>
  <c r="D15" i="37"/>
  <c r="C15" i="37"/>
  <c r="F15" i="37" s="1"/>
  <c r="N14" i="37"/>
  <c r="J14" i="37"/>
  <c r="E14" i="37"/>
  <c r="D14" i="37"/>
  <c r="C14" i="37"/>
  <c r="F14" i="37" s="1"/>
  <c r="N13" i="37"/>
  <c r="J13" i="37"/>
  <c r="E13" i="37"/>
  <c r="D13" i="37"/>
  <c r="C13" i="37"/>
  <c r="F13" i="37" s="1"/>
  <c r="N12" i="37"/>
  <c r="J12" i="37"/>
  <c r="E12" i="37"/>
  <c r="D12" i="37"/>
  <c r="C12" i="37"/>
  <c r="F12" i="37" s="1"/>
  <c r="N11" i="37"/>
  <c r="J11" i="37"/>
  <c r="E11" i="37"/>
  <c r="D11" i="37"/>
  <c r="C11" i="37"/>
  <c r="F11" i="37" s="1"/>
  <c r="N10" i="37"/>
  <c r="J10" i="37"/>
  <c r="E10" i="37"/>
  <c r="D10" i="37"/>
  <c r="C10" i="37"/>
  <c r="F10" i="37" s="1"/>
  <c r="N9" i="37"/>
  <c r="J9" i="37"/>
  <c r="E9" i="37"/>
  <c r="D9" i="37"/>
  <c r="C9" i="37"/>
  <c r="F9" i="37" s="1"/>
  <c r="N8" i="37"/>
  <c r="J8" i="37"/>
  <c r="E8" i="37"/>
  <c r="D8" i="37"/>
  <c r="C8" i="37"/>
  <c r="F8" i="37" s="1"/>
  <c r="N7" i="37"/>
  <c r="J7" i="37"/>
  <c r="E7" i="37"/>
  <c r="D7" i="37"/>
  <c r="C7" i="37"/>
  <c r="F7" i="37" s="1"/>
  <c r="N6" i="37"/>
  <c r="J6" i="37"/>
  <c r="D6" i="37"/>
</calcChain>
</file>

<file path=xl/sharedStrings.xml><?xml version="1.0" encoding="utf-8"?>
<sst xmlns="http://schemas.openxmlformats.org/spreadsheetml/2006/main" count="4143" uniqueCount="1319">
  <si>
    <t>ÍNDICE DE CUADROS</t>
  </si>
  <si>
    <t>Periodicidad: anual</t>
  </si>
  <si>
    <t>Unidad de medida: habitantes en el territorio nacional</t>
  </si>
  <si>
    <t>Entidad federativa</t>
  </si>
  <si>
    <t>2003</t>
  </si>
  <si>
    <t>2004</t>
  </si>
  <si>
    <t>2005</t>
  </si>
  <si>
    <t>2006</t>
  </si>
  <si>
    <t>2007</t>
  </si>
  <si>
    <t>2008</t>
  </si>
  <si>
    <t>2009</t>
  </si>
  <si>
    <t>2010</t>
  </si>
  <si>
    <t>2011</t>
  </si>
  <si>
    <t>2012</t>
  </si>
  <si>
    <t>2013</t>
  </si>
  <si>
    <t>2014</t>
  </si>
  <si>
    <t>2015</t>
  </si>
  <si>
    <t>2016</t>
  </si>
  <si>
    <t>2017</t>
  </si>
  <si>
    <t>2018</t>
  </si>
  <si>
    <t>2019</t>
  </si>
  <si>
    <t>2020</t>
  </si>
  <si>
    <t>Nacional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</si>
  <si>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</si>
  <si>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</si>
  <si>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</si>
  <si>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</si>
  <si>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</si>
  <si>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</si>
  <si>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</si>
  <si>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</si>
  <si>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</si>
  <si>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</si>
  <si>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</si>
  <si>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</si>
  <si>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</si>
  <si>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</si>
  <si>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</si>
  <si>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</si>
  <si>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</si>
  <si>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</si>
  <si>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</si>
  <si>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</si>
  <si>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</si>
  <si>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</si>
  <si>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</si>
  <si>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</si>
  <si>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</si>
  <si>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</si>
  <si>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</si>
  <si>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</si>
  <si>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</si>
  <si>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</si>
  <si>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</si>
  <si>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</si>
  <si>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 xml:space="preserve">Fuente: elaboración propia con datos obtenidos de Consejo Nacional de Población CONAPO.   Estimaciones de Población de México 1990-2010; Proyecciones de Población de México 2010-2050  </t>
  </si>
  <si>
    <t>Instituto Nacional de Estadística y Geografía (INEGI)</t>
  </si>
  <si>
    <t>Población total por entidad federativa según sexo, serie de años censales de 2005 a 2020</t>
  </si>
  <si>
    <t>Número de personas</t>
  </si>
  <si>
    <t>Total</t>
  </si>
  <si>
    <t>Hombres</t>
  </si>
  <si>
    <t>Mujeres</t>
  </si>
  <si>
    <t>Estados Unidos Mexicanos</t>
  </si>
  <si>
    <t>Fuente : Elaboración propia con datos del INEGI</t>
  </si>
  <si>
    <t>https://www.inegi.org.mx/app/tabulados/interactivos/?pxq=Poblacion_Poblacion_01_e60cd8cf-927f-4b94-823e-972457a12d4b&amp;idrt=123&amp;opc=t</t>
  </si>
  <si>
    <t>Notas:</t>
  </si>
  <si>
    <t>Para 1990, la información está referida al 12 de marzo. Incluye una estimación de población de 409 023 personas que corresponden a 136 341 Viviendas sin información de ocupantes.</t>
  </si>
  <si>
    <t>Para 1995, la información está referida al 5 de noviembre. Incluye una estimación de población de 90 855 personas que corresponden a 28 634 Viviendas sin información de ocupantes.</t>
  </si>
  <si>
    <t>Para 2000, la información está referida al 14 de febrero. Incluye una estimación de población de 1 730 016 personas que corresponden a 425 724 Viviendas sin información de ocupantes.</t>
  </si>
  <si>
    <t>Para 2005, la información está referida al 17 de octubre. Incluye una estimación de población de 2 625 310 personas que corresponden a 647 491 Viviendas sin información de ocupantes.</t>
  </si>
  <si>
    <t>Para 2010, la información está referida al 12 de junio. Incluye una estimación de población de 1 344 585 personas que corresponden a 448 195 Viviendas sin información de ocupantes.</t>
  </si>
  <si>
    <t>Para 2020, la información está referida al 15 de marzo. Incluye una estimación de población de 6 337 751 personas que corresponden a 1 588 422 Viviendas sin información de ocupantes.</t>
  </si>
  <si>
    <t>Fuentes:</t>
  </si>
  <si>
    <t>INEGI. XI Censo General de Población y Vivienda 1990.</t>
  </si>
  <si>
    <t>INEGI. Conteo de Población y Vivienda 1995.</t>
  </si>
  <si>
    <t>INEGI. XII Censo General de Población y Vivienda 2000.</t>
  </si>
  <si>
    <t>INEGI. II Conteo de Población y Vivienda 2005.</t>
  </si>
  <si>
    <t>INEGI. Censo de Población y Vivienda 2010.</t>
  </si>
  <si>
    <t>INEGI. Censo de Población y Vivienda 2020.</t>
  </si>
  <si>
    <t>Unidad de medida: Miles de habitantes en el territorio nacional</t>
  </si>
  <si>
    <t>Columna1</t>
  </si>
  <si>
    <t>Baja C Sur</t>
  </si>
  <si>
    <t>Agus</t>
  </si>
  <si>
    <t>Q Roo</t>
  </si>
  <si>
    <t>S L Potosí</t>
  </si>
  <si>
    <t xml:space="preserve">Coahuila </t>
  </si>
  <si>
    <t>Michoacán</t>
  </si>
  <si>
    <t>Nvo León</t>
  </si>
  <si>
    <t>Veracruz</t>
  </si>
  <si>
    <t>Cd Mx</t>
  </si>
  <si>
    <t>Unidades: alumnos inscritos durante el periodo</t>
  </si>
  <si>
    <t>Nivel educativo </t>
  </si>
  <si>
    <t xml:space="preserve">Total </t>
  </si>
  <si>
    <t xml:space="preserve">Hombres </t>
  </si>
  <si>
    <t xml:space="preserve">Mujeres </t>
  </si>
  <si>
    <t>Total </t>
  </si>
  <si>
    <t>Preescolar </t>
  </si>
  <si>
    <t>Primaria </t>
  </si>
  <si>
    <t>Secundaria </t>
  </si>
  <si>
    <t>Profesional técnico </t>
  </si>
  <si>
    <t>Bachillerato </t>
  </si>
  <si>
    <t>Normal Licenciatura </t>
  </si>
  <si>
    <t>Licenciatura Universitaria y Tecnológica </t>
  </si>
  <si>
    <t>Posgrado </t>
  </si>
  <si>
    <t>Capacitación para el trabajo </t>
  </si>
  <si>
    <r>
      <t xml:space="preserve"> </t>
    </r>
    <r>
      <rPr>
        <sz val="12"/>
        <color theme="1"/>
        <rFont val="Arial"/>
        <family val="2"/>
      </rPr>
      <t>Fuente: elaboración propia con datos obtenidos del Instituto Nacional de las Mujeres, http://estadistica.inmujeres.gob.mx/formas/link_ind_g.php?menu1=2&amp;IDTema=2&amp;pag=4</t>
    </r>
  </si>
  <si>
    <t>Universitaria y Tecnológica </t>
  </si>
  <si>
    <t>Capacitación para trabajo </t>
  </si>
  <si>
    <t>Fuente: elaboración propia con datos obtenidos del Instituto Nacional de las Mujeres: http://estadistica.inmujeres.gob.mx/formas/temas_descripcion.php?IDTema=2</t>
  </si>
  <si>
    <r>
      <t>Nacional</t>
    </r>
    <r>
      <rPr>
        <vertAlign val="superscript"/>
        <sz val="12"/>
        <color indexed="9"/>
        <rFont val="Arial"/>
        <family val="2"/>
      </rPr>
      <t>2</t>
    </r>
  </si>
  <si>
    <t>Coahuila</t>
  </si>
  <si>
    <t xml:space="preserve">Sonora </t>
  </si>
  <si>
    <r>
      <t xml:space="preserve">NOTA 1: la serie 2007-2010 no es estrictamente comparable con la serie 2000-2006 debido al cambio metodológico introducido por el Inegi para el cálculo del PIB estatal.
Fuente: INEE, elaboración con base en </t>
    </r>
    <r>
      <rPr>
        <i/>
        <sz val="12"/>
        <rFont val="Arial"/>
        <family val="2"/>
      </rPr>
      <t>El Índice de Desarrollo Humano en México: cambios metodológicos e información para las entidades federativas</t>
    </r>
    <r>
      <rPr>
        <sz val="12"/>
        <rFont val="Arial"/>
        <family val="2"/>
      </rPr>
      <t xml:space="preserve">, PNUD (2012). </t>
    </r>
  </si>
  <si>
    <t>NOTA 2: debido a divergencias en las fuentes, los datos presentados en los informes nacionales del PNUD usualmente no coinciden con los que aparecen en sus informes internacionales.</t>
  </si>
  <si>
    <t>NOTA 3: la serie de 2013-2019 no es estrictictamente comprable con la serie 2000-2012, datos obtenidos de Global Data Lab del Institute for Management Research Radboud University https://globaldatalab.org/shdi/view/shdi/MEX/?levels=1%2B4&amp;interpolation=1&amp;extrapolation=0&amp;nearest_real=0</t>
  </si>
  <si>
    <t>Fuente: elaboración propia con datos del Instituto Nacional para el Federalismo y el Desarrollo Municipal: http://www.inafed.gob.mx/en/inafed/inafed_Indicadores; Programa de las Naciones Unidas para el Desarrollo: http://www.mx.undp.org/content/dam/mexico/docs/Publicaciones/PublicacionesReduccionPobreza/InformesDesarrolloHumano/UNDP-MX-PovRed-IDHmunicipalMexico-032014.pdf</t>
  </si>
  <si>
    <t>Unidades: dólares por habitante a precios corrientes</t>
  </si>
  <si>
    <t>Año</t>
  </si>
  <si>
    <t>US$</t>
  </si>
  <si>
    <t>Fuente: elaboración propia con datos de The World Bank http://data.worldbank.org/indicator/NY.GDP.PCAP.CD [Acceso: 01/09/2021]</t>
  </si>
  <si>
    <t>Unidades: dólares por habitante a precios constantes de 2010</t>
  </si>
  <si>
    <t>Fuente: elaboración propia con datos del Banco Mundial https://datos.bancomundial.org/indicator/NY.GDP.PCAP.KD (01/09/2021)</t>
  </si>
  <si>
    <t>Periodicidad: trimestral</t>
  </si>
  <si>
    <t xml:space="preserve">Unidad de medida: millones de pesos </t>
  </si>
  <si>
    <t>Periodo</t>
  </si>
  <si>
    <t xml:space="preserve">Producto Interno Bruto a precios de mercado </t>
  </si>
  <si>
    <t>Producto Interno Bruto a precios constantes base 2013</t>
  </si>
  <si>
    <t>I</t>
  </si>
  <si>
    <t>II</t>
  </si>
  <si>
    <t>III</t>
  </si>
  <si>
    <t>IV</t>
  </si>
  <si>
    <t xml:space="preserve"> </t>
  </si>
  <si>
    <t xml:space="preserve">NOTA: las cifras presentada en los trimestres que corresponde al 2019T1 y 2021T1 son preliminares </t>
  </si>
  <si>
    <t>Fuente: elaboración propia con datos del Sistema de Cuentas Nacionales de México  INEGI: http://www.inegi.org.mx/sistemas/bie/?idserPadre=1000024001150150</t>
  </si>
  <si>
    <t xml:space="preserve">Periodicidad: anual </t>
  </si>
  <si>
    <t>Unidad de medida: pesos a precios corrientes por habitante</t>
  </si>
  <si>
    <t>PIB per cápita</t>
  </si>
  <si>
    <t>Notas: para la medición de este indicador se tomó el Producto Interno Bruto a precios corrientes y poblacion total a mitad de año de CONAPO, proyecciones de la población de México y de las Entidades Federativas, 2016-2050</t>
  </si>
  <si>
    <t>Fuente: elaboración propia con datos de INEGI cuentas nacionales y Consejo Nacional de Población CONAPO consulta: https://www.inegi.org.mx/app/indicadores/?tm=0#divFV472079  ; https://datos.gob.mx/busca/dataset/proyecciones-de-la-poblacion-de-mexico-y-de-las-entidades-federativas-2016-2050</t>
  </si>
  <si>
    <t>Fuente: elaboración propia con datos del INEE, INEGI, Quinto informe de gobierno 2011 y Comité ciudadano de evaluación estadística económica del Estado de Sinaloa</t>
  </si>
  <si>
    <t>NOTA: Estimación de los valores trimestrales realizada por el método de igualación cuadrática de sumatoria. Valores correspondientes a 2011 y 2012 obtenidos por pronósticos estáticos</t>
  </si>
  <si>
    <t xml:space="preserve">Nota: 2013-2015 </t>
  </si>
  <si>
    <t>Periodicidad:anual</t>
  </si>
  <si>
    <t>Unidad de medida: miles de pesos a precios corrientes por habitante</t>
  </si>
  <si>
    <t xml:space="preserve">Periodo </t>
  </si>
  <si>
    <t xml:space="preserve">Nacional </t>
  </si>
  <si>
    <t xml:space="preserve">Aguascalientes </t>
  </si>
  <si>
    <t xml:space="preserve">Baja California </t>
  </si>
  <si>
    <t xml:space="preserve">Ciudad de México </t>
  </si>
  <si>
    <t xml:space="preserve">Durango </t>
  </si>
  <si>
    <t xml:space="preserve">Guanajuato </t>
  </si>
  <si>
    <t xml:space="preserve">Guerrero </t>
  </si>
  <si>
    <t xml:space="preserve">Hidalgo </t>
  </si>
  <si>
    <t xml:space="preserve">Jalisco </t>
  </si>
  <si>
    <t xml:space="preserve">Michoacan </t>
  </si>
  <si>
    <t xml:space="preserve">Nuevo León </t>
  </si>
  <si>
    <t xml:space="preserve">Sinaloa </t>
  </si>
  <si>
    <t xml:space="preserve">Veracruz </t>
  </si>
  <si>
    <t>Producto Interno Bruto por entidad federativa a precios corrientes  cifras revisadas: /r1 a partir de 2018/00</t>
  </si>
  <si>
    <t xml:space="preserve">Población a mitad de año por entidad federativa, proyecciones CONAPO </t>
  </si>
  <si>
    <t>Fuente: elaboración propia con datos de INEGI Cuentas Nacionales consulta: https://www.inegi.org.mx/app/indicadores/?tm=0</t>
  </si>
  <si>
    <t>Unidad de medida: miles de pesos a precios de 2013=100</t>
  </si>
  <si>
    <t>Nota:</t>
  </si>
  <si>
    <t>Sistema de Cuentas Nacionales de México. Producto Interno Bruto por Entidad Federativa. Año Base 2013. Serie de 1980 a 2019. 2019 revisada</t>
  </si>
  <si>
    <t xml:space="preserve">2018 y 2019 cifras revisadas </t>
  </si>
  <si>
    <t>Población a mitad de año por entidad federativa, proyecciones CONAPO</t>
  </si>
  <si>
    <t>Fuente: elboración propia con datos del INEGI. Sistema de Cuentas Nacionales de México. Producto Interno Bruto por Entidad Federativa</t>
  </si>
  <si>
    <t>2018=100</t>
  </si>
  <si>
    <t>Nota: Índice general /f1 (Índice base segunda quincena de julio 2018 = 100)</t>
  </si>
  <si>
    <t>Fuente: elaboración propia con datos de INEGI. Indice Nacional de Precios al Consumidor INPC consulta: http://www.inegi.org.mx/sistemas/bie/?idserPadre=10000500001000200040 [09/09/2021]</t>
  </si>
  <si>
    <t>Unidad de medida: millones de pesos</t>
  </si>
  <si>
    <t>Consumo total privado a precios corrientes</t>
  </si>
  <si>
    <t>Consumo total privado base 2013</t>
  </si>
  <si>
    <t>Fuente: elaboración propia con datos de INEGI. Oferta y Demanda global de Bienes y Servicios a precios corrientes y constantes base 2013=100;http://www.inegi.org.mx/sistemas/bie/?idserPadre=100002700080009000300020</t>
  </si>
  <si>
    <t>Presupuesto de Egresos de la Federación (Gasto neto total)</t>
  </si>
  <si>
    <t>Presupuesto clasificado en el Anexo 13</t>
  </si>
  <si>
    <t>Participación porcentual del Anexo en el PEF</t>
  </si>
  <si>
    <t>Fuente: elaboración propia con datos obtenidos del Presupuestos de Egresos de la Federacion PEF 2008-2021</t>
  </si>
  <si>
    <t>Briceño, W(2019). Anexo 13 erogaciones para la igualdad entre mujeres y hombres 2019 logros y retos, presentación, pp 22</t>
  </si>
  <si>
    <t>Ramo</t>
  </si>
  <si>
    <t>Concepto</t>
  </si>
  <si>
    <t>Monto</t>
  </si>
  <si>
    <t>Aprobado</t>
  </si>
  <si>
    <t>TOTAL</t>
  </si>
  <si>
    <t>Poder Legislativo</t>
  </si>
  <si>
    <r>
      <rPr>
        <sz val="12"/>
        <rFont val="Arial MT"/>
        <family val="2"/>
      </rPr>
      <t>Comisión de Equidad y Género</t>
    </r>
  </si>
  <si>
    <r>
      <rPr>
        <sz val="12"/>
        <rFont val="Arial MT"/>
        <family val="2"/>
      </rPr>
      <t>Comisión Especial para conocer las Políticas y la Procuración de Justicia vinculada a los Feminicidios en el País</t>
    </r>
  </si>
  <si>
    <t>Poder Judicial</t>
  </si>
  <si>
    <r>
      <rPr>
        <sz val="12"/>
        <rFont val="Arial MT"/>
        <family val="2"/>
      </rPr>
      <t>Consejo de la Judicatura Federal (Cumplimiento a la LGAMVLV)</t>
    </r>
  </si>
  <si>
    <t>Gobernación</t>
  </si>
  <si>
    <r>
      <rPr>
        <sz val="12"/>
        <rFont val="Arial MT"/>
        <family val="2"/>
      </rPr>
      <t>Fondo Nacional para la Alerta de Violencia de Género (Cumplimiento a la LGAMVLV)</t>
    </r>
  </si>
  <si>
    <r>
      <rPr>
        <sz val="12"/>
        <rFont val="Arial MT"/>
        <family val="2"/>
      </rPr>
      <t>Conducción de la política interior y las relaciones del Ejecutivo Federal con el Congreso (Cumplimiento de la LGAMVLV)</t>
    </r>
  </si>
  <si>
    <r>
      <rPr>
        <sz val="12"/>
        <rFont val="Arial MT"/>
        <family val="2"/>
      </rPr>
      <t>Comisión para erradicar la violencia contra las mujeres en Ciudad Juárez</t>
    </r>
  </si>
  <si>
    <r>
      <rPr>
        <sz val="12"/>
        <rFont val="Arial MT"/>
        <family val="2"/>
      </rPr>
      <t>Consejo Nacional para Prevenir la Discriminación CONAPRED, (Cumplimiento de la LGIMH)</t>
    </r>
  </si>
  <si>
    <t>Relaciones Exteriores</t>
  </si>
  <si>
    <r>
      <rPr>
        <sz val="12"/>
        <rFont val="Arial MT"/>
        <family val="2"/>
      </rPr>
      <t>Promover y difundir los acuerdos internacionales en materia de equidad de género</t>
    </r>
  </si>
  <si>
    <r>
      <rPr>
        <sz val="12"/>
        <rFont val="Arial MT"/>
        <family val="2"/>
      </rPr>
      <t>Apoyo a las mujeres, niñas y niños migrantes en situación de maltrato en Estados Unidos de América</t>
    </r>
  </si>
  <si>
    <t>Hacienda y Crédito Público</t>
  </si>
  <si>
    <r>
      <rPr>
        <sz val="12"/>
        <rFont val="Arial MT"/>
        <family val="2"/>
      </rPr>
      <t>Instituto Nacional de las Mujeres INMUJERES (Cumplimiento a la LGAMVLV y LGIMH)</t>
    </r>
  </si>
  <si>
    <r>
      <rPr>
        <sz val="12"/>
        <rFont val="Arial MT"/>
        <family val="2"/>
      </rPr>
      <t>Instituto Nacional de Estadística, Geografía e Informática INEGI (Cumplimiento a la LGIMH)</t>
    </r>
  </si>
  <si>
    <r>
      <rPr>
        <sz val="12"/>
        <rFont val="Arial MT"/>
        <family val="2"/>
      </rPr>
      <t>Comisión Nacional para el Desarrollo de los Pueblos Indígenas CDI, (Cumplimiento a la LGIMH)</t>
    </r>
  </si>
  <si>
    <t>Defensa Nacional</t>
  </si>
  <si>
    <r>
      <rPr>
        <sz val="12"/>
        <rFont val="Arial MT"/>
        <family val="2"/>
      </rPr>
      <t>Dirección General de Administración (capacitación y sensibilización para efectivos)</t>
    </r>
  </si>
  <si>
    <t>Agricultura, Ganadería, Desarrollo Rural, Pesca y Alimentación</t>
  </si>
  <si>
    <r>
      <rPr>
        <sz val="12"/>
        <rFont val="Arial MT"/>
        <family val="2"/>
      </rPr>
      <t>Colegio de Postgraduados (Equidad de Género)</t>
    </r>
  </si>
  <si>
    <r>
      <rPr>
        <sz val="12"/>
        <rFont val="Arial MT"/>
        <family val="2"/>
      </rPr>
      <t>Capacitación de servidores públicos (Cumplimiento a la LGIMH)</t>
    </r>
  </si>
  <si>
    <t>Comunicaciones y Transportes</t>
  </si>
  <si>
    <r>
      <rPr>
        <sz val="12"/>
        <rFont val="Arial MT"/>
        <family val="2"/>
      </rPr>
      <t>Unidad de Tecnologías de Información y Comunicaciones</t>
    </r>
  </si>
  <si>
    <t>Economía</t>
  </si>
  <si>
    <r>
      <rPr>
        <sz val="12"/>
        <rFont val="Arial MT"/>
        <family val="2"/>
      </rPr>
      <t>Fondo de Microfinanciamiento para Mujeres Rurales (FOMMUR)</t>
    </r>
  </si>
  <si>
    <r>
      <rPr>
        <sz val="12"/>
        <rFont val="Arial MT"/>
        <family val="2"/>
      </rPr>
      <t>Fondo Nacional de Empresas en Solidaridad (FONAES), Microrregiones</t>
    </r>
  </si>
  <si>
    <r>
      <rPr>
        <sz val="12"/>
        <rFont val="Arial MT"/>
        <family val="2"/>
      </rPr>
      <t>Apoyo a proyectos productivos de mujeres, FONAES</t>
    </r>
  </si>
  <si>
    <t>Educación Pública</t>
  </si>
  <si>
    <r>
      <rPr>
        <sz val="12"/>
        <rFont val="Arial MT"/>
        <family val="2"/>
      </rPr>
      <t>Diseño y aplicación de la política educativa (Cumplimiento a la LGAMVLV)</t>
    </r>
  </si>
  <si>
    <r>
      <rPr>
        <sz val="12"/>
        <rFont val="Arial MT"/>
        <family val="2"/>
      </rPr>
      <t>Programa de capacitación al magisterio para prevenir la violencia contra las mujeres</t>
    </r>
  </si>
  <si>
    <r>
      <rPr>
        <sz val="12"/>
        <rFont val="Arial MT"/>
        <family val="2"/>
      </rPr>
      <t>Programa becas de apoyo a la educación básica de madres jóvenes y jóvenes embarazadas</t>
    </r>
  </si>
  <si>
    <r>
      <rPr>
        <sz val="12"/>
        <rFont val="Arial MT"/>
        <family val="2"/>
      </rPr>
      <t>Promoción y difusión de los derechos de las madres jóvenes y jóvenes embarazadas</t>
    </r>
  </si>
  <si>
    <r>
      <rPr>
        <sz val="12"/>
        <rFont val="Arial MT"/>
        <family val="2"/>
      </rPr>
      <t>Programa de educación preescolar y primaria para niños y niñas de familias jornaleras agrícolas migrantes</t>
    </r>
  </si>
  <si>
    <r>
      <rPr>
        <sz val="12"/>
        <rFont val="Arial MT"/>
        <family val="2"/>
      </rPr>
      <t>Programa de investigación con enfoque de género</t>
    </r>
  </si>
  <si>
    <r>
      <rPr>
        <sz val="12"/>
        <rFont val="Arial MT"/>
        <family val="2"/>
      </rPr>
      <t>Programas de estudio para la prevención de violencia contra las mujeres</t>
    </r>
  </si>
  <si>
    <t>Salud</t>
  </si>
  <si>
    <r>
      <rPr>
        <sz val="12"/>
        <rFont val="Arial MT"/>
        <family val="2"/>
      </rPr>
      <t>Planeación y desarrollo del Sistema Nacional de Salud (Cumplimiento a la LGAMVLV)</t>
    </r>
  </si>
  <si>
    <r>
      <rPr>
        <sz val="12"/>
        <rFont val="Arial MT"/>
        <family val="2"/>
      </rPr>
      <t>Centro Nacional de Equidad de Género y Salud Reproductiva CNEGSR, (Refugios, Programa piloto vacuna VPH, CERESOS Saludables y los programas del CNEGSR)</t>
    </r>
  </si>
  <si>
    <r>
      <rPr>
        <sz val="12"/>
        <rFont val="Arial MT"/>
        <family val="2"/>
      </rPr>
      <t>Instituto Nacional de Salud Pública (Reeducación de agresores de violencia, cumplimiento a la LGAMVLV)</t>
    </r>
  </si>
  <si>
    <r>
      <rPr>
        <sz val="12"/>
        <rFont val="Arial MT"/>
        <family val="2"/>
      </rPr>
      <t>Centro Nacional para la Atención del Sida (CENSIDA), Prevención y atención de VIH SIDA y otras ITS</t>
    </r>
  </si>
  <si>
    <r>
      <rPr>
        <sz val="12"/>
        <rFont val="Arial MT"/>
        <family val="2"/>
      </rPr>
      <t>Instituto Nacional de Perinatología</t>
    </r>
  </si>
  <si>
    <r>
      <rPr>
        <sz val="12"/>
        <rFont val="Arial MT"/>
        <family val="2"/>
      </rPr>
      <t>Instituto Nacional de Cancerología - Prevención detección y atención de CaCu y CaMa, citologías</t>
    </r>
  </si>
  <si>
    <r>
      <rPr>
        <sz val="12"/>
        <rFont val="Arial MT"/>
        <family val="2"/>
      </rPr>
      <t>Subsecretaría de Prevención y Promoción de la Salud (Cumplimiento a la LGAMVLV, NOM190-SSA1-1999)</t>
    </r>
  </si>
  <si>
    <r>
      <rPr>
        <sz val="12"/>
        <rFont val="Arial MT"/>
        <family val="2"/>
      </rPr>
      <t>Sistema Nacional para el Desarrollo Integral de la Familia (atención de mujeres embarazadas en situación de calle)</t>
    </r>
  </si>
  <si>
    <r>
      <rPr>
        <sz val="12"/>
        <rFont val="Arial MT"/>
        <family val="2"/>
      </rPr>
      <t>Hospital de la Mujer</t>
    </r>
  </si>
  <si>
    <r>
      <rPr>
        <sz val="12"/>
        <rFont val="Arial MT"/>
        <family val="2"/>
      </rPr>
      <t>Instituto Nacional de Enfermedades Respiratorias</t>
    </r>
  </si>
  <si>
    <r>
      <rPr>
        <sz val="12"/>
        <rFont val="Arial MT"/>
        <family val="2"/>
      </rPr>
      <t>Desarrollar acciones específicas para promover la atención integral de la salud de la Mujer</t>
    </r>
  </si>
  <si>
    <t>Trabaj o y Prev isión Social</t>
  </si>
  <si>
    <r>
      <rPr>
        <sz val="12"/>
        <rFont val="Arial MT"/>
        <family val="2"/>
      </rPr>
      <t>Dirección General de Equidad de Género</t>
    </r>
  </si>
  <si>
    <t>Reforma Agraria</t>
  </si>
  <si>
    <r>
      <rPr>
        <sz val="12"/>
        <rFont val="Arial MT"/>
        <family val="2"/>
      </rPr>
      <t>Programa de la Mujer en el Sector Agrario (PROMUSAG)</t>
    </r>
  </si>
  <si>
    <r>
      <rPr>
        <sz val="12"/>
        <rFont val="Arial MT"/>
        <family val="2"/>
      </rPr>
      <t>Dirección General de Política y Planeación Agraria (Cumplimiento a la LGIMH)</t>
    </r>
  </si>
  <si>
    <t>Medio Ambiente y Recursos Naturales</t>
  </si>
  <si>
    <r>
      <rPr>
        <sz val="12"/>
        <rFont val="Arial MT"/>
        <family val="2"/>
      </rPr>
      <t>Programa Hacia la Igualdad de Género y la Sustentabilidad Ambiental</t>
    </r>
  </si>
  <si>
    <r>
      <rPr>
        <sz val="12"/>
        <rFont val="Arial MT"/>
        <family val="2"/>
      </rPr>
      <t>Programa de Empleo Temporal</t>
    </r>
  </si>
  <si>
    <r>
      <rPr>
        <sz val="12"/>
        <rFont val="Arial MT"/>
        <family val="2"/>
      </rPr>
      <t>Programa de Desarrollo Regional Sustentable (PRODERS)</t>
    </r>
  </si>
  <si>
    <t>Procuraduría General de la República</t>
  </si>
  <si>
    <r>
      <rPr>
        <sz val="12"/>
        <rFont val="Arial MT"/>
        <family val="2"/>
      </rPr>
      <t>Investigar desapariciones y asesinatos de mujeres</t>
    </r>
  </si>
  <si>
    <r>
      <rPr>
        <sz val="12"/>
        <rFont val="Arial MT"/>
        <family val="2"/>
      </rPr>
      <t>Programa Refugio de Mujeres Víctimas de Violencia y de Trata (Cumplimiento a la LGAMVLV)</t>
    </r>
  </si>
  <si>
    <t>Aportaciones a Seguridad Social</t>
  </si>
  <si>
    <r>
      <rPr>
        <sz val="12"/>
        <rFont val="Arial MT"/>
        <family val="2"/>
      </rPr>
      <t>Apoyo económico a viudas de veteranos de la Revolución Mexicana</t>
    </r>
  </si>
  <si>
    <t>Desarrollo Social</t>
  </si>
  <si>
    <r>
      <rPr>
        <sz val="12"/>
        <rFont val="Arial MT"/>
        <family val="2"/>
      </rPr>
      <t>Programa de guarderías y estancias infantiles para apoyar a madres trabajadoras</t>
    </r>
  </si>
  <si>
    <r>
      <rPr>
        <sz val="12"/>
        <rFont val="Arial MT"/>
        <family val="2"/>
      </rPr>
      <t>Programa de coinversión social, INDESOL (Observatorio de Violencia Social)</t>
    </r>
  </si>
  <si>
    <r>
      <rPr>
        <sz val="12"/>
        <rFont val="Arial MT"/>
        <family val="2"/>
      </rPr>
      <t>Subsecretaría de Prospectiva, Planeación y Evaluación (Cumplimiento a la LGIMH)</t>
    </r>
  </si>
  <si>
    <r>
      <rPr>
        <sz val="12"/>
        <rFont val="Arial MT"/>
        <family val="2"/>
      </rPr>
      <t>Rescate de Espacios Públicos (Cumplimiento a la LGAMVLV)</t>
    </r>
  </si>
  <si>
    <r>
      <rPr>
        <sz val="12"/>
        <rFont val="Arial MT"/>
        <family val="2"/>
      </rPr>
      <t>Programa Hábitat (incluyendo construcción de refugios, cumplimiento a la LGAMVLV)</t>
    </r>
  </si>
  <si>
    <r>
      <rPr>
        <sz val="12"/>
        <rFont val="Arial MT"/>
        <family val="2"/>
      </rPr>
      <t>Programa de Ahorro, Subsidio y Crédito para la Vivienda "Tu Casa"</t>
    </r>
  </si>
  <si>
    <r>
      <rPr>
        <sz val="12"/>
        <rFont val="Arial MT"/>
        <family val="2"/>
      </rPr>
      <t>Programa de Vivienda Rural</t>
    </r>
  </si>
  <si>
    <r>
      <rPr>
        <sz val="12"/>
        <rFont val="Arial MT"/>
        <family val="2"/>
      </rPr>
      <t>Programa de Apoyo a las Instancias de Mujeres en las Entidades Federativas, para Implementar y Ejecutar Programas de Prevención de la Violencia Contra las Mujeres</t>
    </r>
  </si>
  <si>
    <t>Instituto Federal Electoral</t>
  </si>
  <si>
    <r>
      <rPr>
        <sz val="12"/>
        <rFont val="Arial MT"/>
        <family val="2"/>
      </rPr>
      <t>Dirección Ejecutiva de Capacitación Electoral y Educación Cívica (Cumplimiento a la LGIMH)</t>
    </r>
  </si>
  <si>
    <t>Función Pública</t>
  </si>
  <si>
    <r>
      <rPr>
        <sz val="12"/>
        <rFont val="Arial MT"/>
        <family val="2"/>
      </rPr>
      <t>Unidad de Vinculación para la Transparencia, Rendición de Cuentas (Cumplimiento a la LGIMH)</t>
    </r>
  </si>
  <si>
    <r>
      <rPr>
        <sz val="12"/>
        <rFont val="Arial MT"/>
        <family val="2"/>
      </rPr>
      <t>Dirección General de Operación Regional y Contraloría Social (Cumplimiento a la LGIMH)</t>
    </r>
  </si>
  <si>
    <t>Comisión Nacional de los Derechos Humanos</t>
  </si>
  <si>
    <r>
      <rPr>
        <sz val="12"/>
        <rFont val="Arial MT"/>
        <family val="2"/>
      </rPr>
      <t>Primera Visitaduría General- Atender asuntos de la mujer, niñez y la familia</t>
    </r>
  </si>
  <si>
    <r>
      <rPr>
        <sz val="12"/>
        <rFont val="Arial MT"/>
        <family val="2"/>
      </rPr>
      <t>Segunda Visitaduría General- Promover, divulgar, dar seguimiento, evaluar y monitorear la política nacional en materia de igualdad entre mujeres y hombres</t>
    </r>
  </si>
  <si>
    <t>Seguridad Pública</t>
  </si>
  <si>
    <r>
      <rPr>
        <sz val="12"/>
        <rFont val="Arial MT"/>
        <family val="2"/>
      </rPr>
      <t>Desarrollo de Instrumentos para la Prevención del Delito (Banco Nacional de datos, Cumplimiento a la LGAMVLV)</t>
    </r>
  </si>
  <si>
    <r>
      <rPr>
        <sz val="12"/>
        <rFont val="Arial MT"/>
        <family val="2"/>
      </rPr>
      <t>Fomento de la cultura de la participación ciudadana en la prevención del delito (Cumplimiento a la LGAMVLV)</t>
    </r>
  </si>
  <si>
    <r>
      <rPr>
        <sz val="12"/>
        <rFont val="Arial MT"/>
        <family val="2"/>
      </rPr>
      <t>Dirección General de Recursos Humanos, Capacitación (Cumplimiento a la LGAMVLV)</t>
    </r>
  </si>
  <si>
    <t>Consejo Nacional de Ciencia y Tecnología</t>
  </si>
  <si>
    <r>
      <rPr>
        <sz val="12"/>
        <rFont val="Arial MT"/>
        <family val="2"/>
      </rPr>
      <t>Apoyos institucionales para actividades científicas, tecnológicas y de innovación (Cumplimiento a la LGAMVLV)</t>
    </r>
  </si>
  <si>
    <t>GYN</t>
  </si>
  <si>
    <t>ISSSTE</t>
  </si>
  <si>
    <r>
      <rPr>
        <sz val="12"/>
        <rFont val="Arial MT"/>
        <family val="2"/>
      </rPr>
      <t>Control del Estado de Salud de la Embarazada</t>
    </r>
  </si>
  <si>
    <r>
      <rPr>
        <sz val="12"/>
        <rFont val="Arial MT"/>
        <family val="2"/>
      </rPr>
      <t>Equidad de Género</t>
    </r>
  </si>
  <si>
    <t>Programa Presupuestario</t>
  </si>
  <si>
    <t>01 Poder Legislativo</t>
  </si>
  <si>
    <t>Actividades derivadas del trabajo legislativo</t>
  </si>
  <si>
    <t>03 Poder Judicial</t>
  </si>
  <si>
    <t>Otras Actividades</t>
  </si>
  <si>
    <t>04 Gobernación</t>
  </si>
  <si>
    <t>Divulgación de las acciones en materia de derechos humanos</t>
  </si>
  <si>
    <t>Promover la Protección de los Derechos Humanos y Prevenir la Discriminación</t>
  </si>
  <si>
    <t>Servicios migratorios en fronteras, puertos y aeropuertos</t>
  </si>
  <si>
    <t>Registro e Identificación de Población</t>
  </si>
  <si>
    <r>
      <rPr>
        <sz val="12"/>
        <rFont val="Arial"/>
        <family val="2"/>
      </rPr>
      <t>Conducción de la política de comunicación social de la Administración Pública Federal y la
relación con los medios de comunicación</t>
    </r>
  </si>
  <si>
    <t>Actividades para contribuir al desarrollo político y cívico social del país</t>
  </si>
  <si>
    <t>05 Relaciones Exteriores</t>
  </si>
  <si>
    <r>
      <rPr>
        <sz val="12"/>
        <rFont val="Arial"/>
        <family val="2"/>
      </rPr>
      <t>Coordinación  de  la  política  exterior  de  México  en  materia  de  derechos  humanos  y
democracia</t>
    </r>
  </si>
  <si>
    <t>Protección y asistencia consular</t>
  </si>
  <si>
    <t>06 Hacienda y Crédito Público</t>
  </si>
  <si>
    <t>Programa de esquema de financiamiento y subsidio federal para vivienda</t>
  </si>
  <si>
    <t>Promoción y coordinación de las acciones para la equidad de género</t>
  </si>
  <si>
    <t>Programa Organización Productiva para Mujeres Indígenas (POPMI)</t>
  </si>
  <si>
    <t>Fortalecimiento de Capacidades Indígenas</t>
  </si>
  <si>
    <t>Acciones para Igualdad de Género con Población Indígena</t>
  </si>
  <si>
    <t>07 Defensa Nacional</t>
  </si>
  <si>
    <t>Capacitación y sensibilización para efectivos en perspectiva de género</t>
  </si>
  <si>
    <t>08 Agricultura, Ganadería, Pesca y Alimentación</t>
  </si>
  <si>
    <t>Desarrollo y aplicación de programas educativos en materia agropecuaria</t>
  </si>
  <si>
    <t>Registro, Control y Seguimiento de los Programas Presupuestarios</t>
  </si>
  <si>
    <t>09 Comunicaciones y Transportes</t>
  </si>
  <si>
    <t>Supervisión, inspección y verificación del Sistema Nacional e-México</t>
  </si>
  <si>
    <t>Definición y conducción de la política de comunicaciones y transportes</t>
  </si>
  <si>
    <t>10 Economía</t>
  </si>
  <si>
    <t>Fondo de Microfinanciamiento a Mujeres Rurales (FOMMUR)</t>
  </si>
  <si>
    <t>Fondo Nacional de Apoyos para Empresas en Solidaridad (FONAES)</t>
  </si>
  <si>
    <t>11 Educación</t>
  </si>
  <si>
    <t>Diseño y aplicación de políticas de equidad de género</t>
  </si>
  <si>
    <t>Programa  Becas   de  apoyo  a  la  Educación  Básica  de  Madres   Jóvenes   y  Jóvenes Embarazadas</t>
  </si>
  <si>
    <r>
      <rPr>
        <sz val="12"/>
        <rFont val="Arial"/>
        <family val="2"/>
      </rPr>
      <t>Programa  de  Educación  Básica  para  Niños  y  Niñas  de  Familias  Jornaleras  Agrícolas
Migrantes</t>
    </r>
  </si>
  <si>
    <t>Diseño y aplicación de la política educativa</t>
  </si>
  <si>
    <t>Programa Fondo de Modernización para la Educación Superior (FOMES)</t>
  </si>
  <si>
    <t>12 Salud</t>
  </si>
  <si>
    <t>Atención a la Salud Reproductiva y la Igualdad de Género en Salud</t>
  </si>
  <si>
    <t>Prevención y atención de VIH/SIDA y otras ITS</t>
  </si>
  <si>
    <t>Prestación de servicios en los diferentes niveles de atención a la salud</t>
  </si>
  <si>
    <t>Prevención y atención contra las adicciones</t>
  </si>
  <si>
    <t>Formación de recursos humanos especializados para la salud (Hospitales)</t>
  </si>
  <si>
    <t>Calidad en Salud e Innovación</t>
  </si>
  <si>
    <t>Promoción  de  la  salud,  prevención  y  control  de  enfermedades  crónico  degenerativas  y transmisibles y lesiones</t>
  </si>
  <si>
    <t>Programa de estancias infantiles para apoyar a madres trabajadoras</t>
  </si>
  <si>
    <t>Investigación y desarrollo tecnológico en salud</t>
  </si>
  <si>
    <t>Proyectos de infraestructura social de salud</t>
  </si>
  <si>
    <t>Estudios de preinversión</t>
  </si>
  <si>
    <t>13 Marina</t>
  </si>
  <si>
    <t>Proyectos de Infraestructura social de asistencia y seguridad social</t>
  </si>
  <si>
    <t>Administración y fomento de la educación naval</t>
  </si>
  <si>
    <t>14 Trabajo y Previsión Social</t>
  </si>
  <si>
    <t>Fomento de la equidad de género y la no discriminación en el mercado laboral</t>
  </si>
  <si>
    <t>Procuración de Justicia Laboral</t>
  </si>
  <si>
    <t>Programa de Fomento al Empleo</t>
  </si>
  <si>
    <t>15 Reforma Agraria</t>
  </si>
  <si>
    <t>Programa de la Mujer en el Sector Agrario (PROMUSAG)</t>
  </si>
  <si>
    <t>Implementación de políticas enfocadas al medio agrario</t>
  </si>
  <si>
    <t>16 Medio Ambiente y Recursos Naturales</t>
  </si>
  <si>
    <r>
      <rPr>
        <sz val="12"/>
        <rFont val="Arial"/>
        <family val="2"/>
      </rPr>
      <t>Definición  de  la  normatividad  para  la  política  ambiental  e  identificación  y  diseño  de
instrumentos de fomento en apoyo al desarrollo sustentable.</t>
    </r>
  </si>
  <si>
    <t>Programa de Empleo Temporal (PET)</t>
  </si>
  <si>
    <t>Programa de Conservación para el Desarrollo Sostenible (PROCODES)</t>
  </si>
  <si>
    <t>17 Procuraduría General de la República</t>
  </si>
  <si>
    <t>Combate a delitos del fuero federal</t>
  </si>
  <si>
    <t>Promoción del respeto a los derechos humanos</t>
  </si>
  <si>
    <t>Combate a la delincuencia organizada</t>
  </si>
  <si>
    <t>19 Aportaciones a Seguridad Social</t>
  </si>
  <si>
    <t>Apoyo Económico a Viudas de Veteranos de la Revolución Mexicana.</t>
  </si>
  <si>
    <t>20 Desarrollo Social</t>
  </si>
  <si>
    <t>Programa de Coinversión Social</t>
  </si>
  <si>
    <t>Definición y conducción de la política del desarrollo social, el ordenamiento territorial y la vivienda</t>
  </si>
  <si>
    <t>Rescate de espacios públicos</t>
  </si>
  <si>
    <t>Programa de Ahorro y Subsidio para la Vivienda Tu Casa</t>
  </si>
  <si>
    <t>Programa de Vivienda Rural</t>
  </si>
  <si>
    <t>Programa  de  Apoyo  a  las  Instancias  de  Mujeres  en  las  Entidades  Federativas,  para Implementar y Ejecutar Programas de Prevención de la Violencia Contra las Mujeres.</t>
  </si>
  <si>
    <t>21 Turismo</t>
  </si>
  <si>
    <t>Establecer y conducir la política de turismo</t>
  </si>
  <si>
    <t>22 Instituto Federal Electoral</t>
  </si>
  <si>
    <t>Capacitar y educar para el ejercicio democrático de la ciudadanía</t>
  </si>
  <si>
    <t>27 Función Pública</t>
  </si>
  <si>
    <r>
      <rPr>
        <sz val="12"/>
        <rFont val="Arial"/>
        <family val="2"/>
      </rPr>
      <t>Aumento en la eficacia de las políticas de transparencia y de los mecanismos de acceso a
la información pública de calidad</t>
    </r>
  </si>
  <si>
    <r>
      <rPr>
        <sz val="12"/>
        <rFont val="Arial"/>
        <family val="2"/>
      </rPr>
      <t>Ampliación  de  la  cobertura  impacto  y  efecto  preventivo  de  la  fiscalización  a  la  gestión
pública</t>
    </r>
  </si>
  <si>
    <t>35 Comisión Nacional de los Derechos Humanos</t>
  </si>
  <si>
    <t>Atender asuntos de la mujer, la niñez y la familia</t>
  </si>
  <si>
    <t>Promover, divulgar, dar seguimiento, evaluar  y monitorear la política nacional en materia de igualdad entre mujeres y hombres</t>
  </si>
  <si>
    <t>36 Seguridad Pública</t>
  </si>
  <si>
    <r>
      <rPr>
        <sz val="12"/>
        <rFont val="Arial"/>
        <family val="2"/>
      </rPr>
      <t>Fomento de la cultura de la participación ciudadana en la prevención del delito y el respeto
a los derechos humanos</t>
    </r>
  </si>
  <si>
    <t>Administración del sistema federal penitenciario</t>
  </si>
  <si>
    <t>38 Consejo Nacional de Ciencia y Tecnología</t>
  </si>
  <si>
    <t>Apoyos institucionales para actividades científicas, tecnológicas y de innovación.</t>
  </si>
  <si>
    <t>40 INEG</t>
  </si>
  <si>
    <t>Producción y difusión de información estadística y geográfica de interés nacional</t>
  </si>
  <si>
    <t>Encuesta Nacional del Uso del Tiempo</t>
  </si>
  <si>
    <t>GYN ISSSTE 1/</t>
  </si>
  <si>
    <t>Control del Estado de Salud de la Embarazada</t>
  </si>
  <si>
    <t>Equidad de Genero</t>
  </si>
  <si>
    <t>GYR IMSS 1/</t>
  </si>
  <si>
    <t>Atención a la salud reproductiva</t>
  </si>
  <si>
    <t>Servicios de guardería</t>
  </si>
  <si>
    <r>
      <rPr>
        <sz val="12"/>
        <rFont val="Arial"/>
        <family val="2"/>
      </rPr>
      <t>1/ El presupuesto no se suma en el total por ser recursos propios.
Nota:  Los  recursos  asignados  a las  acciones  estratégicas  del  Ramo 20,  Programa:  Definición  y conducción  de  la política  del desarrollo social, el ordenamiento territorial y la vivienda del presente Anexo, estarán sujetos a la presentación de los proyectos respectivos y el cumplimiento de la normatividad aplicable, antes de la conclusión del primer semestre del ejercicio fiscal 2009.</t>
    </r>
  </si>
  <si>
    <t>Promover   la   Protección   de   los   Derechos   Humanos   y   Prevenir   la Discriminación</t>
  </si>
  <si>
    <t>Operación del Sistema Nacional de Protección Civil</t>
  </si>
  <si>
    <t>Conducción de la política de comunicación social</t>
  </si>
  <si>
    <t>Fortalecimiento de capacidades indígenas</t>
  </si>
  <si>
    <t>Actividades de apoyo administrativo</t>
  </si>
  <si>
    <t>Actividades de apoyo a la función pública y buen gobierno</t>
  </si>
  <si>
    <t>Fortalecimiento a la transversalidad de la perspectiva de género</t>
  </si>
  <si>
    <t>08 Agricultura, Ganadería, Desarrollo Rural, Pesca y Alimentación</t>
  </si>
  <si>
    <t>Programa Nacional de Financiamiento al Microempresario (PRONAFIM)</t>
  </si>
  <si>
    <t>Programa  Becas  de  apoyo  a  la  Educación  Básica  de  Madres  Jóvenes  y Jóvenes Embarazadas</t>
  </si>
  <si>
    <t>Programa de Educación Básica para Niños y Niñas de Familias Jornaleras</t>
  </si>
  <si>
    <t>Agrícolas Migrantes</t>
  </si>
  <si>
    <t>Programa  del  Sistema  Nacional  de  Formación  Continua  y  Superación Profesional de Maestros de Educación Básica en Servicio</t>
  </si>
  <si>
    <t>Promoción  de  la  salud,  prevención  y  control  de  enfermedades  crónico degenerativas</t>
  </si>
  <si>
    <t>Reducción de la Mortalidad Materna</t>
  </si>
  <si>
    <t>Prevención contra la obesidad</t>
  </si>
  <si>
    <t>Programas de Atención a Familias y Población Vulnerable</t>
  </si>
  <si>
    <t>Programa para prevención y atención del cancer cérvico-uterino</t>
  </si>
  <si>
    <t>Fomento  de  la  equidad  de  género  y  la  no  discriminación  en  el  mercado laboral</t>
  </si>
  <si>
    <t>Definición  de  la  normatividad  para  la  política  ambiental  e  identificación  y diseño de instrumentos de fomento en apoyo al desarrollo sustentable</t>
  </si>
  <si>
    <t>Apoyo Económico a Viudas de Veteranos de la Revolución Mexicana</t>
  </si>
  <si>
    <t>Programa Hábitat</t>
  </si>
  <si>
    <t>Programa   de   Apoyo   a   las   Instancias   de   Mujeres   en   las   Entidades
Federativas, para Implementar  y Ejecutar  Programas  de Prevención de la Violencia Contra las Mujeres</t>
  </si>
  <si>
    <t>Promover,   divulgar,   dar   seguimiento,   evaluar   y  monitorear   la   política nacional en materia de igualdad entre mujeres y hombres</t>
  </si>
  <si>
    <t>Fomento de la cultura de la participación ciudadana en  la prevención del</t>
  </si>
  <si>
    <t>delito en el marco de la Equidad y Género (Cumplimiento a la LGAMVLV)</t>
  </si>
  <si>
    <t>38 CONACYT</t>
  </si>
  <si>
    <t>Apoyos   institucionales   para   actividades   científicas,   tecnológicas   y   de innovación</t>
  </si>
  <si>
    <t>Producción  y  difusión  de  información  estadística  y  geográfica  de  interés nacional</t>
  </si>
  <si>
    <t>Equidad de Género</t>
  </si>
  <si>
    <t>Nota: 1/ El presupuesto no suma en el total por ser recursos propios.</t>
  </si>
  <si>
    <t xml:space="preserve">Ramo                  Programa prsupuestario  </t>
  </si>
  <si>
    <t>Entregar a la Cámara de Diputados del H. Congreso de la Unión, el informe sobre la revisión de la Cuenta de la Hacienda Pública Federal</t>
  </si>
  <si>
    <t>Otras actividades</t>
  </si>
  <si>
    <t>Planeación demográfica del país</t>
  </si>
  <si>
    <t>Promover la atención y prevención de la violencia contra las mujeres</t>
  </si>
  <si>
    <t>Coordinación de la política exterior de México en materia de derechos humanos y democracia</t>
  </si>
  <si>
    <t>Foros, publicaciones y actividades en materia de equidad de género</t>
  </si>
  <si>
    <t>Acciones para la Igualdad de Género con población indígena</t>
  </si>
  <si>
    <t>Actividades de Apoyo a la Función Pública y Buen Gobierno</t>
  </si>
  <si>
    <t>Actividades de Apoyo Administrativo</t>
  </si>
  <si>
    <t>Fortalecimiento a la Transversalidad de la Perspectiva de Género</t>
  </si>
  <si>
    <t>Fortalecimiento a las Políticas Municipales de Igualdad y Equidad entre Mujeres y Hombres</t>
  </si>
  <si>
    <t>Programa de Esquema de financiamiento y subsidio federal para vivienda</t>
  </si>
  <si>
    <t>Definición y Conducción de la política de comunicaciones y transportes</t>
  </si>
  <si>
    <t>Supervisión, inspección y verificación del sistema Nacional e-México</t>
  </si>
  <si>
    <t>Fondo de Apoyo para la Micro, Pequeña y Mediana Empresa (Fondo PYME)</t>
  </si>
  <si>
    <t>Fondo de Microfinanciamiento para Mujeres Rurales (FOMMUR)</t>
  </si>
  <si>
    <t>Programa Nacional de Financiamiento al Microempresario</t>
  </si>
  <si>
    <t>11 Educación Pública</t>
  </si>
  <si>
    <t>Deporte</t>
  </si>
  <si>
    <t>Programa Becas de apoyo a la Educación Básica de Madres Jóvenes y Jóvenes Embarazadas</t>
  </si>
  <si>
    <t>Programa de Becas</t>
  </si>
  <si>
    <t>Programa de Educación Básica para Niños y Niñas de Familias Jornaleras Agrícolas Migrantes</t>
  </si>
  <si>
    <t>Programa del Sistema Nacional de Formación Continua y Superación Profesional de Maestros de Educación Básica en Servicio</t>
  </si>
  <si>
    <t>Programa Integral de Fortalecimiento Institucional</t>
  </si>
  <si>
    <t>Atención de la Salud Reproductiva y la Igualdad de Género en Salud</t>
  </si>
  <si>
    <t>Prevención contra la Obesidad</t>
  </si>
  <si>
    <t>Prevención y atención del VIH/SIDA y otras ITS</t>
  </si>
  <si>
    <t>Programa de Atención a Familias y Población Vulnerable</t>
  </si>
  <si>
    <t>Promoción de la salud, prevención y control de enfermedades crónico degenerativas y transmisibles y lesiones</t>
  </si>
  <si>
    <t>Proyectos de infraestructura social en salud</t>
  </si>
  <si>
    <t>Proyectos de infraestructura social de asistencia y seguridad social</t>
  </si>
  <si>
    <t>Procuración de justicia laboral</t>
  </si>
  <si>
    <t>Planeación, Evaluación Ambiental y Conservación de Polígonos Forestales</t>
  </si>
  <si>
    <t>Programa de Empleo Temporal</t>
  </si>
  <si>
    <t>Investigar y perseguir los delitos del orden federal</t>
  </si>
  <si>
    <t>Investigar y perseguir los delitos relativos a la Delincuencia Organizada</t>
  </si>
  <si>
    <t>Promoción del Desarrollo Humano y Planeación Institucional</t>
  </si>
  <si>
    <t>Promoción del respeto a los derechos humanos y atención a víctimas del delito</t>
  </si>
  <si>
    <t>19 Aportaciones de Seguridad Social</t>
  </si>
  <si>
    <t>Apoyo económico a viudas de veteranos de la Revolución Mexicana</t>
  </si>
  <si>
    <t>Programa de ahorro y subsidio y crédito para la vivienda "Tu casa"</t>
  </si>
  <si>
    <t>Programa de Apoyo a las Instancias de Mujeres en las Entidades Federativas para implementar y ejecutar programas de prevención de violencia contra las mujeres</t>
  </si>
  <si>
    <t>Programa Vivienda Rural</t>
  </si>
  <si>
    <t>Apoyo a la competitividad y prestadores de servicios turísticos</t>
  </si>
  <si>
    <t>Fiscalización de los Recursos de los Partidos Políticos</t>
  </si>
  <si>
    <t>Ampliación de la cobertura, impacto y efecto preventivo de la fiscalización a la gestión pública</t>
  </si>
  <si>
    <t>35 Comisión Nacional de Derechos Humanos</t>
  </si>
  <si>
    <t>Promover, divulgar, dar seguimiento, evaluar y monitorear la política nacional en materia de igualdad entre mujeres y hombres y atender los asuntos de la mujer</t>
  </si>
  <si>
    <t>Fomento de la cultura de la participación ciudadana en la prevención del delito en el marco de la Equidad y Género (Cumplimiento de la LGAMVLV)</t>
  </si>
  <si>
    <t>Apoyos institucionales para actividades científicas, tecnológicas y de innovación</t>
  </si>
  <si>
    <t>40 Información Nacional Estadística y Geografía</t>
  </si>
  <si>
    <t>Producción y difusión de información de estadística y geográfica de interés nacional</t>
  </si>
  <si>
    <t>Servicio de Guardería</t>
  </si>
  <si>
    <t>Nota: 1/ El presupuesto no suma en el total por ser recursos propios</t>
  </si>
  <si>
    <t>Ramo                                                                                            Programa Presupuestario</t>
  </si>
  <si>
    <r>
      <rPr>
        <sz val="12"/>
        <rFont val="Arial MT"/>
        <family val="2"/>
      </rPr>
      <t>Actividades derivadas del trabajo legislativo</t>
    </r>
  </si>
  <si>
    <r>
      <rPr>
        <sz val="12"/>
        <rFont val="Arial MT"/>
        <family val="2"/>
      </rPr>
      <t>Otras Actividades</t>
    </r>
  </si>
  <si>
    <r>
      <rPr>
        <sz val="12"/>
        <rFont val="Arial MT"/>
        <family val="2"/>
      </rPr>
      <t>Promover la Protección de los Derechos Humanos y Prevenir la Discriminación</t>
    </r>
  </si>
  <si>
    <r>
      <rPr>
        <sz val="12"/>
        <rFont val="Arial MT"/>
        <family val="2"/>
      </rPr>
      <t>Promover la atención y prevención de la violencia contra las mujeres</t>
    </r>
  </si>
  <si>
    <r>
      <rPr>
        <sz val="12"/>
        <rFont val="Arial MT"/>
        <family val="2"/>
      </rPr>
      <t>Cumplimiento de las sentencias y soluciones amistosas emitidas por la comisión y/o la corte interamericana de derechos humanos y la CNDH, a fin de reparar el daño de los mismos</t>
    </r>
  </si>
  <si>
    <r>
      <rPr>
        <sz val="12"/>
        <rFont val="Arial MT"/>
        <family val="2"/>
      </rPr>
      <t>Planeación demográfica del país</t>
    </r>
  </si>
  <si>
    <r>
      <rPr>
        <sz val="12"/>
        <rFont val="Arial MT"/>
        <family val="2"/>
      </rPr>
      <t>Desarrollo y aplicación de programas y políticas en materia de prevención social del delito y promoción de la participación ciudadano</t>
    </r>
  </si>
  <si>
    <r>
      <rPr>
        <sz val="12"/>
        <rFont val="Arial MT"/>
        <family val="2"/>
      </rPr>
      <t>Promover la prevención, protección y atención en materia de trata de personas</t>
    </r>
  </si>
  <si>
    <r>
      <rPr>
        <sz val="12"/>
        <rFont val="Arial MT"/>
        <family val="2"/>
      </rPr>
      <t>Mecanismos de protección a periodistas y defensoras y defensores de los derechos humanos</t>
    </r>
  </si>
  <si>
    <r>
      <rPr>
        <sz val="12"/>
        <rFont val="Arial MT"/>
        <family val="2"/>
      </rPr>
      <t>Protección y asistencia consular</t>
    </r>
  </si>
  <si>
    <r>
      <rPr>
        <sz val="12"/>
        <rFont val="Arial MT"/>
        <family val="2"/>
      </rPr>
      <t>Foros, publicaciones y actividades en materia de equidad de género</t>
    </r>
  </si>
  <si>
    <r>
      <rPr>
        <sz val="12"/>
        <rFont val="Arial MT"/>
        <family val="2"/>
      </rPr>
      <t>Proyectos de inmuebles (oficinas administrativas)</t>
    </r>
  </si>
  <si>
    <r>
      <rPr>
        <sz val="12"/>
        <rFont val="Arial MT"/>
        <family val="2"/>
      </rPr>
      <t>Actividades de apoyo administrativo</t>
    </r>
  </si>
  <si>
    <r>
      <rPr>
        <sz val="12"/>
        <rFont val="Arial MT"/>
        <family val="2"/>
      </rPr>
      <t>Actividades de apoyo a la función pública y buen gobierno</t>
    </r>
  </si>
  <si>
    <r>
      <rPr>
        <sz val="12"/>
        <rFont val="Arial MT"/>
        <family val="2"/>
      </rPr>
      <t>Promoción y coordinación de las acciones para la equidad de género</t>
    </r>
  </si>
  <si>
    <r>
      <rPr>
        <sz val="12"/>
        <rFont val="Arial MT"/>
        <family val="2"/>
      </rPr>
      <t>Fortalecimiento a la Transversalidad de la Perspectiva de Género</t>
    </r>
  </si>
  <si>
    <r>
      <rPr>
        <sz val="12"/>
        <rFont val="Arial MT"/>
        <family val="2"/>
      </rPr>
      <t>Programa de esquema de financiamiento y subsidio federal para vivienda</t>
    </r>
  </si>
  <si>
    <r>
      <rPr>
        <sz val="12"/>
        <rFont val="Arial MT"/>
        <family val="2"/>
      </rPr>
      <t>Programa Organización Productiva para Mujeres Indígenas (POPMI)</t>
    </r>
  </si>
  <si>
    <r>
      <rPr>
        <sz val="12"/>
        <rFont val="Arial MT"/>
        <family val="2"/>
      </rPr>
      <t>Programa Turismo Alternativo en Zonas Indígenas (PTAZI)</t>
    </r>
  </si>
  <si>
    <r>
      <rPr>
        <sz val="12"/>
        <rFont val="Arial MT"/>
        <family val="2"/>
      </rPr>
      <t>Fortalecimiento a las Políticas Municipales de Igualdad y Equidad entre Mujeres y Hombres</t>
    </r>
  </si>
  <si>
    <r>
      <rPr>
        <sz val="12"/>
        <rFont val="Arial MT"/>
        <family val="2"/>
      </rPr>
      <t>Acciones para la igualdad de género con población indígena</t>
    </r>
  </si>
  <si>
    <r>
      <rPr>
        <sz val="12"/>
        <rFont val="Arial MT"/>
        <family val="2"/>
      </rPr>
      <t>Programa de igualdad entre mujeres y hombres SDN</t>
    </r>
  </si>
  <si>
    <r>
      <rPr>
        <sz val="12"/>
        <rFont val="Arial MT"/>
        <family val="2"/>
      </rPr>
      <t>Registro, Control y Seguimiento de los Programas Presupuestarios</t>
    </r>
  </si>
  <si>
    <r>
      <rPr>
        <sz val="12"/>
        <rFont val="Arial MT"/>
        <family val="2"/>
      </rPr>
      <t>Programa de Prevención y Manejo de Riesgos</t>
    </r>
  </si>
  <si>
    <r>
      <rPr>
        <sz val="12"/>
        <rFont val="Arial MT"/>
        <family val="2"/>
      </rPr>
      <t>Programa de Desarrollo de Capacidades, Innovación Tecnológica y Extensionismo Rural</t>
    </r>
  </si>
  <si>
    <r>
      <rPr>
        <sz val="12"/>
        <rFont val="Arial MT"/>
        <family val="2"/>
      </rPr>
      <t>Programa de Sustentabilidad de los Recursos Naturales</t>
    </r>
  </si>
  <si>
    <r>
      <rPr>
        <sz val="12"/>
        <rFont val="Arial MT"/>
        <family val="2"/>
      </rPr>
      <t>Definición y conducción de la política de comunicaciones y transportes</t>
    </r>
  </si>
  <si>
    <r>
      <rPr>
        <sz val="12"/>
        <rFont val="Arial MT"/>
        <family val="2"/>
      </rPr>
      <t>Fondo de Microfinanciamiento a Mujeres Rurales (FOMMUR)</t>
    </r>
  </si>
  <si>
    <r>
      <rPr>
        <sz val="12"/>
        <rFont val="Arial MT"/>
        <family val="2"/>
      </rPr>
      <t>Fondo Nacional de Apoyos para Empresas en Solidaridad (FONAES)</t>
    </r>
  </si>
  <si>
    <r>
      <rPr>
        <sz val="12"/>
        <rFont val="Arial MT"/>
        <family val="2"/>
      </rPr>
      <t>Fondo de Apoyo para la Micro, Pequeña y Mediana Empresa (Fondo PYME)</t>
    </r>
  </si>
  <si>
    <r>
      <rPr>
        <sz val="12"/>
        <rFont val="Arial MT"/>
        <family val="2"/>
      </rPr>
      <t>Programa Nacional de Financiamiento al Microempresario</t>
    </r>
  </si>
  <si>
    <r>
      <rPr>
        <sz val="12"/>
        <rFont val="Arial MT"/>
        <family val="2"/>
      </rPr>
      <t>Impulso al desarrollo de la cultura</t>
    </r>
  </si>
  <si>
    <r>
      <rPr>
        <sz val="12"/>
        <rFont val="Arial MT"/>
        <family val="2"/>
      </rPr>
      <t>Diseño y aplicación de políticas de equidad de género</t>
    </r>
  </si>
  <si>
    <r>
      <rPr>
        <sz val="12"/>
        <rFont val="Arial MT"/>
        <family val="2"/>
      </rPr>
      <t>Programa Becas de apoyo a la Educación Básica de Madres Jóvenes y Jóvenes Embarazadas</t>
    </r>
  </si>
  <si>
    <r>
      <rPr>
        <sz val="12"/>
        <rFont val="Arial MT"/>
        <family val="2"/>
      </rPr>
      <t>Programa de Educación Básica para Niños y Niñas de Familias Jornaleras Agrícolas Migrantes</t>
    </r>
  </si>
  <si>
    <r>
      <rPr>
        <sz val="12"/>
        <rFont val="Arial MT"/>
        <family val="2"/>
      </rPr>
      <t>Programa del Sistema Nacional de Formación Continua y Superación Profesional de Maestros de Educación Básica en Servicio</t>
    </r>
  </si>
  <si>
    <r>
      <rPr>
        <sz val="12"/>
        <rFont val="Arial MT"/>
        <family val="2"/>
      </rPr>
      <t>Sistema Mexicano de Alto Rendimiento</t>
    </r>
  </si>
  <si>
    <r>
      <rPr>
        <sz val="12"/>
        <rFont val="Arial MT"/>
        <family val="2"/>
      </rPr>
      <t>Programa Integral de Fortalecimiento Institucional</t>
    </r>
  </si>
  <si>
    <r>
      <rPr>
        <sz val="12"/>
        <rFont val="Arial MT"/>
        <family val="2"/>
      </rPr>
      <t>Programa de Becas</t>
    </r>
  </si>
  <si>
    <r>
      <rPr>
        <sz val="12"/>
        <rFont val="Arial MT"/>
        <family val="2"/>
      </rPr>
      <t>Formación y desarrollo profesional de recursos humanos especializados para la salud</t>
    </r>
  </si>
  <si>
    <r>
      <rPr>
        <sz val="12"/>
        <rFont val="Arial MT"/>
        <family val="2"/>
      </rPr>
      <t>Investigación y desarrollo tecnológico en salud</t>
    </r>
  </si>
  <si>
    <r>
      <rPr>
        <sz val="12"/>
        <rFont val="Arial MT"/>
        <family val="2"/>
      </rPr>
      <t>Prestación de servicios en los diferentes niveles de atención a la salud</t>
    </r>
  </si>
  <si>
    <r>
      <rPr>
        <sz val="12"/>
        <rFont val="Arial MT"/>
        <family val="2"/>
      </rPr>
      <t>Calidad en Salud e Innovación</t>
    </r>
  </si>
  <si>
    <r>
      <rPr>
        <sz val="12"/>
        <rFont val="Arial MT"/>
        <family val="2"/>
      </rPr>
      <t>Prevención y atención de VIH/SIDA y otras ITS</t>
    </r>
  </si>
  <si>
    <r>
      <rPr>
        <sz val="12"/>
        <rFont val="Arial MT"/>
        <family val="2"/>
      </rPr>
      <t>Atención de la Salud Reproductiva y la Igualdad de Género en Salud</t>
    </r>
  </si>
  <si>
    <r>
      <rPr>
        <sz val="12"/>
        <rFont val="Arial MT"/>
        <family val="2"/>
      </rPr>
      <t>Programa de Atención a Familias y Población Vulnerable</t>
    </r>
  </si>
  <si>
    <r>
      <rPr>
        <sz val="12"/>
        <rFont val="Arial MT"/>
        <family val="2"/>
      </rPr>
      <t>Programa de estancias infantiles para apoyar a madres trabajadoras</t>
    </r>
  </si>
  <si>
    <r>
      <rPr>
        <sz val="12"/>
        <rFont val="Arial MT"/>
        <family val="2"/>
      </rPr>
      <t>Reducción de la mortalidad materna</t>
    </r>
  </si>
  <si>
    <r>
      <rPr>
        <sz val="12"/>
        <rFont val="Arial MT"/>
        <family val="2"/>
      </rPr>
      <t>Prevención contra la obesidad</t>
    </r>
  </si>
  <si>
    <r>
      <rPr>
        <sz val="12"/>
        <rFont val="Arial MT"/>
        <family val="2"/>
      </rPr>
      <t>Proyectos de infraestructura social de asistencia y seguridad social</t>
    </r>
  </si>
  <si>
    <r>
      <rPr>
        <sz val="12"/>
        <rFont val="Arial MT"/>
        <family val="2"/>
      </rPr>
      <t>Administración y fomento de la educación naval</t>
    </r>
  </si>
  <si>
    <r>
      <rPr>
        <sz val="12"/>
        <rFont val="Arial MT"/>
        <family val="2"/>
      </rPr>
      <t>Procuración de justicia laboral</t>
    </r>
  </si>
  <si>
    <r>
      <rPr>
        <sz val="12"/>
        <rFont val="Arial MT"/>
        <family val="2"/>
      </rPr>
      <t>Ejecución a Nivel Nacional de los Programas y Acciones de la Política Laboral</t>
    </r>
  </si>
  <si>
    <r>
      <rPr>
        <sz val="12"/>
        <rFont val="Arial MT"/>
        <family val="2"/>
      </rPr>
      <t>Fomento de la equidad de género y la no discriminación en el mercado laboral</t>
    </r>
  </si>
  <si>
    <r>
      <rPr>
        <sz val="12"/>
        <rFont val="Arial MT"/>
        <family val="2"/>
      </rPr>
      <t>Planeación, Dirección y Evaluación Ambiental</t>
    </r>
  </si>
  <si>
    <r>
      <rPr>
        <sz val="12"/>
        <rFont val="Arial MT"/>
        <family val="2"/>
      </rPr>
      <t>Programa de Conservación para el Desarrollo Sostenible (PROCODES)</t>
    </r>
  </si>
  <si>
    <r>
      <rPr>
        <sz val="12"/>
        <rFont val="Arial MT"/>
        <family val="2"/>
      </rPr>
      <t>Programa de Empleo Temporal (PET)</t>
    </r>
  </si>
  <si>
    <r>
      <rPr>
        <sz val="12"/>
        <rFont val="Arial MT"/>
        <family val="2"/>
      </rPr>
      <t>Programa de Mitigación y Adaptación del Cambio Climáticos</t>
    </r>
  </si>
  <si>
    <r>
      <rPr>
        <sz val="12"/>
        <rFont val="Arial MT"/>
        <family val="2"/>
      </rPr>
      <t>Investigar y perseguir los delitos del orden federal</t>
    </r>
  </si>
  <si>
    <r>
      <rPr>
        <sz val="12"/>
        <rFont val="Arial MT"/>
        <family val="2"/>
      </rPr>
      <t>Investigar y perseguir los delitos relativos a la Delincuencia Organizada</t>
    </r>
  </si>
  <si>
    <r>
      <rPr>
        <sz val="12"/>
        <rFont val="Arial MT"/>
        <family val="2"/>
      </rPr>
      <t>Promoción del respeto a los derechos humanos y atención a víctimas del delito</t>
    </r>
  </si>
  <si>
    <r>
      <rPr>
        <sz val="12"/>
        <rFont val="Arial MT"/>
        <family val="2"/>
      </rPr>
      <t>Promoción del Desarrollo Humano y Planeación Institucional</t>
    </r>
  </si>
  <si>
    <r>
      <rPr>
        <sz val="12"/>
        <rFont val="Arial MT"/>
        <family val="2"/>
      </rPr>
      <t>Apoyo Económico a Viudas de Veteranos de la Revolución Mexicana</t>
    </r>
  </si>
  <si>
    <r>
      <rPr>
        <sz val="12"/>
        <rFont val="Arial MT"/>
        <family val="2"/>
      </rPr>
      <t>Actividades orientadas a la evaluación y al monitoreo de los programas sociales</t>
    </r>
  </si>
  <si>
    <r>
      <rPr>
        <sz val="12"/>
        <rFont val="Arial MT"/>
        <family val="2"/>
      </rPr>
      <t>Programa Hábitat</t>
    </r>
  </si>
  <si>
    <r>
      <rPr>
        <sz val="12"/>
        <rFont val="Arial MT"/>
        <family val="2"/>
      </rPr>
      <t>Programa de Ahorro y Subsidio para la Vivienda Tu Casa</t>
    </r>
  </si>
  <si>
    <r>
      <rPr>
        <sz val="12"/>
        <rFont val="Arial MT"/>
        <family val="2"/>
      </rPr>
      <t>Programa de Coinversión Social</t>
    </r>
  </si>
  <si>
    <r>
      <rPr>
        <sz val="12"/>
        <rFont val="Arial MT"/>
        <family val="2"/>
      </rPr>
      <t>Programa de Apoyo a las Instancias de Mujeres en las Entidades Federativas, Para Implementar y Ejecutar Programas de Prevención de la Violencia Contra las Mujeres</t>
    </r>
  </si>
  <si>
    <r>
      <rPr>
        <sz val="12"/>
        <rFont val="Arial MT"/>
        <family val="2"/>
      </rPr>
      <t>Rescate de espacios públicos</t>
    </r>
  </si>
  <si>
    <r>
      <rPr>
        <sz val="12"/>
        <rFont val="Arial MT"/>
        <family val="2"/>
      </rPr>
      <t>Establecer y conducir la política de turismo</t>
    </r>
  </si>
  <si>
    <r>
      <rPr>
        <sz val="12"/>
        <rFont val="Arial MT"/>
        <family val="2"/>
      </rPr>
      <t>Apoyo a la competitividad de las empresas y prestadores de servicios turísticos</t>
    </r>
  </si>
  <si>
    <r>
      <rPr>
        <sz val="12"/>
        <rFont val="Arial MT"/>
        <family val="2"/>
      </rPr>
      <t>Apoyo al proceso presupuestario y para mejorar la eficiencia institucional</t>
    </r>
  </si>
  <si>
    <r>
      <rPr>
        <sz val="12"/>
        <rFont val="Arial MT"/>
        <family val="2"/>
      </rPr>
      <t>Planeación, concertación y control</t>
    </r>
  </si>
  <si>
    <r>
      <rPr>
        <sz val="12"/>
        <rFont val="Arial MT"/>
        <family val="2"/>
      </rPr>
      <t>Capacitar y educar para el ejercicio democrático de la ciudadanía</t>
    </r>
  </si>
  <si>
    <r>
      <rPr>
        <sz val="12"/>
        <rFont val="Arial MT"/>
        <family val="2"/>
      </rPr>
      <t>Formar servidores públicos</t>
    </r>
  </si>
  <si>
    <r>
      <rPr>
        <sz val="12"/>
        <rFont val="Arial MT"/>
        <family val="2"/>
      </rPr>
      <t>Fiscalización de los Recursos de los Partidos Políticos</t>
    </r>
  </si>
  <si>
    <r>
      <rPr>
        <sz val="12"/>
        <rFont val="Arial MT"/>
        <family val="2"/>
      </rPr>
      <t>Promover, divulgar, dar seguimiento, evaluar y monitorear la política nacional en materia de Asuntos de la mujer y de Igualdad entre mujeres y hombres</t>
    </r>
  </si>
  <si>
    <r>
      <rPr>
        <sz val="12"/>
        <rFont val="Arial MT"/>
        <family val="2"/>
      </rPr>
      <t>Fomento de la cultura de la participación ciudadana en la prevención del delito en el marco de la Equidad y Género (Cumplimiento a la LGAMVLV)</t>
    </r>
  </si>
  <si>
    <r>
      <rPr>
        <sz val="12"/>
        <rFont val="Arial MT"/>
        <family val="2"/>
      </rPr>
      <t>Apoyos institucionales para actividades científicas, tecnológicas y de innovación</t>
    </r>
  </si>
  <si>
    <r>
      <rPr>
        <sz val="12"/>
        <rFont val="Arial MT"/>
        <family val="2"/>
      </rPr>
      <t>Producción y difusión de información estadística y geográfica de interés nacional</t>
    </r>
  </si>
  <si>
    <r>
      <rPr>
        <sz val="12"/>
        <rFont val="Arial MT"/>
        <family val="2"/>
      </rPr>
      <t>Atención a la salud reproductiva</t>
    </r>
  </si>
  <si>
    <r>
      <rPr>
        <sz val="12"/>
        <rFont val="Arial MT"/>
        <family val="2"/>
      </rPr>
      <t>Servicios de guardería</t>
    </r>
  </si>
  <si>
    <t>Ramo                    Programa presupuestario</t>
  </si>
  <si>
    <t>MONTO</t>
  </si>
  <si>
    <t>Desarrollo y aplicación de programas y políticas en materia de prevención social del delito y promoción de la participación ciudadana</t>
  </si>
  <si>
    <t>Promover la prevención, protección y atención en materia de trata de personas</t>
  </si>
  <si>
    <t>Mecanismos de protección a periodistas y defensoras y defensores de derechos humanos</t>
  </si>
  <si>
    <t>Atención Integral a Víctimas y Ofendidos de Delitos de Alto Impacto</t>
  </si>
  <si>
    <t>Atención Integral a Familiares de Personas Desaparecidas o No Localizadas</t>
  </si>
  <si>
    <t>Proyectos de inmuebles (oficinas administrativas)</t>
  </si>
  <si>
    <t>Fortalecimiento a la Transversalidad de la Prespectiva de Género 1/</t>
  </si>
  <si>
    <t>Programa Turismo Alternativo en Zonas Indígenas (PTAZI)</t>
  </si>
  <si>
    <t>Acciones para la igualdad de género con población indígena</t>
  </si>
  <si>
    <t>Programa de igualdad entre mujeres y hombres SDN</t>
  </si>
  <si>
    <t>Programa de Prevención y Manejo de Riesgos</t>
  </si>
  <si>
    <t>Programa de Desarrollo de Capacidades, Innovación Tecnológica y Extensionismo Rural</t>
  </si>
  <si>
    <t>Programa de Sustentabilidad de los Recursos Naturales</t>
  </si>
  <si>
    <t>Programa de Fomento a la Economía Social (FONAES)</t>
  </si>
  <si>
    <t>Fondo Emprendedor</t>
  </si>
  <si>
    <t>Impulso al desarrollo de la cultura</t>
  </si>
  <si>
    <t>Generación y articulación de políticas públicas integrales de juventud</t>
  </si>
  <si>
    <t>Sistema Mexicano del Deporte de Alto Rendimiento</t>
  </si>
  <si>
    <t>Programa de becas</t>
  </si>
  <si>
    <t>12 Salud 2/</t>
  </si>
  <si>
    <t>Formación y desarrollo profesional de recursos humanos especializados para la salud 3/</t>
  </si>
  <si>
    <t>Capacitación técnica y gerencial de recursos humanos para la salud</t>
  </si>
  <si>
    <t>Investigación y desarrollo tecnológico en salud 3/</t>
  </si>
  <si>
    <t>Reducción de enfermedades prevenibles por vacunación</t>
  </si>
  <si>
    <t>Prevención y atención de VIH/SIDA y otras ITS 4/</t>
  </si>
  <si>
    <t>Atención de la Salud Reproductiva y la Igualdad de Género en Salud 5/</t>
  </si>
  <si>
    <t>Reducción de la mortalidad materna</t>
  </si>
  <si>
    <t>Fondo para el Apoyo a Proyectos Productivos en Núcleos Agrarios (FAPPA)</t>
  </si>
  <si>
    <t>Regulación Ambiental</t>
  </si>
  <si>
    <t>Planeación, Dirección y Evaluación Ambiental</t>
  </si>
  <si>
    <t>17 Procuraduría General de la República 6/</t>
  </si>
  <si>
    <t>18 Energía</t>
  </si>
  <si>
    <t>Promoción en materia de aprovechamiento sustentable de la energía</t>
  </si>
  <si>
    <t>Regulación y supervisión del otorgamiento de permisos y la administración de estos, en materia de electricidad, gas natural y gas licuado de petróleo</t>
  </si>
  <si>
    <t>Regulación y supervisión de la seguridad nuclear, radiológica y física de las instalaciones nucleares y radiológicas</t>
  </si>
  <si>
    <t>Conducción de la política energética</t>
  </si>
  <si>
    <t>Programa Habitat</t>
  </si>
  <si>
    <t>Programa de Vivienda Digna</t>
  </si>
  <si>
    <t>Programa de Apoyo a las Instancias de Mujeres en las Entidades Federativas, Para Implementar y Ejecutar Programas de Prevención de la Violencia Contra las Mujeres</t>
  </si>
  <si>
    <t>Seguro de Vida para Jefas de Familia</t>
  </si>
  <si>
    <t>Apoyo a la competitividad de las empresas y prestadores de servicios turísticos</t>
  </si>
  <si>
    <t>Gestión administrativa</t>
  </si>
  <si>
    <t>Organización del servicio profesional electoral</t>
  </si>
  <si>
    <t>Capacitación y educación para el ejercicio democrático de la ciudadanía</t>
  </si>
  <si>
    <t>Otorgamiento de prerrogativas a partidos políticos, fiscalización de sus recursos y administración de los tiempos del estado en radio y televisión</t>
  </si>
  <si>
    <t>Vinculación con la sociedad</t>
  </si>
  <si>
    <t>Promover, divulgar, dar seguimiento, evaluar y monitorear la política nacional en materia de Asuntos de la mujer y de Igualdad entre mujeres y hombres</t>
  </si>
  <si>
    <t>Fomento de la cultura de la participación ciudadana en la prevención del delito en el marco de la Equidad y Género (Cumplimiento a la LGAMVLV)</t>
  </si>
  <si>
    <t>40 INEGI</t>
  </si>
  <si>
    <t>18 Energía 7/</t>
  </si>
  <si>
    <t>Operación comercial de la Red de Fibra Óptica y apoyo tecnológico a los procesos productivos en control de calidad, sistemas informáticos y de telecomunicaciones</t>
  </si>
  <si>
    <t>Promoción de medidas para el ahorro y uso eficiente de la energía eléctrica</t>
  </si>
  <si>
    <t>GYR IMSS 7/</t>
  </si>
  <si>
    <t>GYN ISSSTE 7/</t>
  </si>
  <si>
    <t>1/  Se  incluyen  recursos  por  100.0  millones  de  pesos  para  el  Programa  Fortalecimiento  a  las  Políticas  Municipales  de  Igualdad  y  Equidad  entre  Mujeres  y Hombres (FODEIMM).</t>
  </si>
  <si>
    <t>2/ Se reasignan recursos por 50 millones de pesos dentro del Programa Presupuestario P016, de la Unidad Responsable K00 a la Unidad Responsable NCD; y por 68 millones de pesos dentro del Programa Presupuestario P017, de la Unidad Responsable L00 a las Unidades Responsables M7 F por 5.0 millones de</t>
  </si>
  <si>
    <t>Ramo                                     Programa Presupuestario</t>
  </si>
  <si>
    <t>Actividades derivadas del Trabajo Legislativo</t>
  </si>
  <si>
    <t>Mecanismos  de  protección  a  periodistas  y  defensoras  y  defensores  de  derechos humanos</t>
  </si>
  <si>
    <t>Implementar  las  políticas,  programas  y  acciones  tendientes  a  garantizar  la  seguridad pública de la Nación y sus habitantes</t>
  </si>
  <si>
    <t>Conducción de la política en materia de Derechos Humanos</t>
  </si>
  <si>
    <t>Fomento de la cultura de la participación ciudadana en la prevención del delito</t>
  </si>
  <si>
    <t>Fortalecimiento de la Igualdad Sustantiva entre Mujeres y Hombres</t>
  </si>
  <si>
    <t>Programa para el Mejoramiento de la Producción y la Productividad Indígena</t>
  </si>
  <si>
    <t>Programa de Derechos Indígenas</t>
  </si>
  <si>
    <t>Programa Integral de Desarrollo Rural</t>
  </si>
  <si>
    <t>Planeación, elaboración y seguimiento de las políticas y programas de la dependencia</t>
  </si>
  <si>
    <t>Fondo Nacional Emprendedor</t>
  </si>
  <si>
    <t>Programa Nacional de Becas</t>
  </si>
  <si>
    <t>Programa para la Inclusión y la Equidad Educativa</t>
  </si>
  <si>
    <t>Programa de fortalecimiento de la calidad en instituciones educativas</t>
  </si>
  <si>
    <t>Programa para el Desarrollo Profesional Docente</t>
  </si>
  <si>
    <t>Formación y desarrollo profesional de recursos humanos especializados para la salud</t>
  </si>
  <si>
    <t>15 Desarrollo Agrario, Territorial y Urbano</t>
  </si>
  <si>
    <t>Programa de vivienda digna</t>
  </si>
  <si>
    <t>Programa de Apoyo para la Productividad de la Mujer Emprendedora</t>
  </si>
  <si>
    <t>Fomento al desarrollo agrario</t>
  </si>
  <si>
    <t>Programa Nacional Forestal Pago por Servicios Ambientales</t>
  </si>
  <si>
    <t>Programa hacia la igualdad y la sustentabilidad ambiental</t>
  </si>
  <si>
    <t>Coordinación  de  la  implementación  de  la  política  energética  y de  las  entidades  del sector electricidad</t>
  </si>
  <si>
    <t>Definición  y  conducción  de  la  política  del  desarrollo  social  y  comunitario,  así  como  la participación social</t>
  </si>
  <si>
    <t>Programa de Opciones Productivas</t>
  </si>
  <si>
    <t>Programa  de  Apoyo  a  las  Instancias  de  Mujeres  en  las  Entidades  Federativas,  Para Implementar y Ejecutar Programas de Prevención de la Violencia Contra las Mujeres</t>
  </si>
  <si>
    <t>Seguro de vida para jefas de familia</t>
  </si>
  <si>
    <t>Servicios de asistencia integral e información turística</t>
  </si>
  <si>
    <t>Conservación y mantenimiento a los CIP's a cargo del FONATUR</t>
  </si>
  <si>
    <t>Promoción de México como Destino Turístico</t>
  </si>
  <si>
    <t>Desarrollo de infraestructura para el fomento y promoción de la inversión en el sector turístico</t>
  </si>
  <si>
    <t>Promoción   y  desarrollo   de   programas   y  proyectos   turísticos   en   las  Entidades Federativas</t>
  </si>
  <si>
    <t>Desarrollo e innovación de productos turísticos sustentables</t>
  </si>
  <si>
    <t>Regulación y certificación de estándares de calidad turística</t>
  </si>
  <si>
    <t>Planeación y conducción de la política de turismo</t>
  </si>
  <si>
    <t>Impulso a la competitividad del sector turismo</t>
  </si>
  <si>
    <t>Dirección, soporte jurídico electoral y apoyo logístico</t>
  </si>
  <si>
    <t>Otorgamiento  de  prerrogativas  a  partidos  políticos,  fiscalización  de  sus  recursos  y administración de los tiempos del estado en radio y televisión</t>
  </si>
  <si>
    <t>Promover, divulgar, dar seguimiento, evaluar y monitorear la política nacional en materia de Igualdad entre mujeres y hombres, y atender Asuntos de la mujer</t>
  </si>
  <si>
    <t>40 Información Nacional Estadística y Geográfica</t>
  </si>
  <si>
    <t>18 Energía 1/</t>
  </si>
  <si>
    <t>Operación  comercial  de  la  Red  de  Fibra  Óptica  y  apoyo  tecnológico  a  los  procesos productivos en control de calidad, sistemas informáticos y de telecomunicaciones</t>
  </si>
  <si>
    <t>Operación y mantenimiento de las centrales generadoras de energía eléctrica</t>
  </si>
  <si>
    <t>Operación,  mantenimiento  y  recarga  de  la  Nucleoeléctrica  Laguna  Verde  para  la generación de energía eléctrica</t>
  </si>
  <si>
    <t>Suministro de energéticos a las centrales generadoras de electricidad</t>
  </si>
  <si>
    <t>Operar  y  mantener  las  líneas  de  transmisión  y  subestaciones  de  transformación  que integran el Sistema Eléctrico Nacional, así como operar y mantener la Red Nacional de Fibra Óptica, y proporcionar servicios de telecomunicaciones</t>
  </si>
  <si>
    <t>Dirección, coordinación y control de la operación del Sistema Eléctrico Nacional</t>
  </si>
  <si>
    <t>Operación y mantenimiento de los procesos de distribución y de comercialización de energía eléctrica</t>
  </si>
  <si>
    <t>Planeación,   dirección,   coordinación,   supervisión   y   seguimiento   a   las   funciones   y recursos asignados para cumplir con la construcción de la infraestructura eléctrica</t>
  </si>
  <si>
    <t>Planeación y dirección de los procesos productivos</t>
  </si>
  <si>
    <t>GYR Instituto Mexicano del Seguro Social 1/</t>
  </si>
  <si>
    <t>GYN Instituto de Seguridad y Servicios Sociales de los Trabajadores del Estado 1/</t>
  </si>
  <si>
    <t>Nota: 1/ El presupuesto no se suma en el total por ser recursos propios.</t>
  </si>
  <si>
    <t>Ramo                            Programa presupuestario</t>
  </si>
  <si>
    <r>
      <t xml:space="preserve">H. Cámara de Diputados </t>
    </r>
    <r>
      <rPr>
        <vertAlign val="superscript"/>
        <sz val="12"/>
        <rFont val="Arial"/>
        <family val="2"/>
      </rPr>
      <t>1_/</t>
    </r>
  </si>
  <si>
    <r>
      <t xml:space="preserve">H. Cámara de Senadores </t>
    </r>
    <r>
      <rPr>
        <vertAlign val="superscript"/>
        <sz val="12"/>
        <rFont val="Arial"/>
        <family val="2"/>
      </rPr>
      <t>2_/</t>
    </r>
  </si>
  <si>
    <t>Mecanismo de Protección para Personas Defensoras de Derechos Humanos y Periodistas</t>
  </si>
  <si>
    <t>Implementar las políticas, programas y acciones tendientes a garantizar la seguridad pública de la Nación y sus habitantes</t>
  </si>
  <si>
    <t>Atención a Víctimas</t>
  </si>
  <si>
    <t>Programa de Fomento a la Economía Social</t>
  </si>
  <si>
    <t>Prestación de servicios de educación superior y posgrado</t>
  </si>
  <si>
    <t>Rectoría en Salud</t>
  </si>
  <si>
    <t>Promoción de la salud, prevención y control de enfermedades crónicas no transmisibles, enfermedades transmisibles y lesiones</t>
  </si>
  <si>
    <t>Reducción de la mortalidad materna y calidad en la atención obstétrica</t>
  </si>
  <si>
    <t>Prevención y Control de Sobrepeso, Obesidad y Diabetes</t>
  </si>
  <si>
    <t>Gestión e implementación en aprovechamiento sustentable de la energía</t>
  </si>
  <si>
    <t>Regulación  y  supervisión  del  otorgamiento  de  permisos  y  la  administración  de  estos,  en materia de electricidad, gas natural y gas licuado de petróleo</t>
  </si>
  <si>
    <t>Coordinación de la implementación de la política energética y de las entidades del sector electricidad</t>
  </si>
  <si>
    <t>Definición y conducción de la política del desarrollo social y comunitario, así como la participación social</t>
  </si>
  <si>
    <t>PROSPERA Programa de Inclusión Social</t>
  </si>
  <si>
    <t>Programa   de  Apoyo   a  las   Instancias  de   Mujeres   en  las   Entidades   Federativas,   Para</t>
  </si>
  <si>
    <t>Implementar y Ejecutar Programas de Prevención de la Violencia Contra las Mujeres</t>
  </si>
  <si>
    <t>22 Instituto Nacional Electoral</t>
  </si>
  <si>
    <t>Gestión Administrativa</t>
  </si>
  <si>
    <t>Promover,  divulgar,  dar seguimiento,  evaluar  y  monitorear  la  política  nacional  en  materia de  Igualdad  entre  mujeres  y  hombres,  y  atender asuntos  de  la  mujer</t>
  </si>
  <si>
    <r>
      <t xml:space="preserve">18 Energía  </t>
    </r>
    <r>
      <rPr>
        <vertAlign val="superscript"/>
        <sz val="12"/>
        <rFont val="Arial"/>
        <family val="2"/>
      </rPr>
      <t>3/</t>
    </r>
  </si>
  <si>
    <t>Operación   comercial   de   la   Red  de   Fibra   Óptica   y  apoyo   tecnológico   a  los   procesos productivos en control de calidad, sistemas informáticos y de telecomunicaciones</t>
  </si>
  <si>
    <t>Operar y mantener las líneas de transmisión y subestaciones de transformación que integran el Sistema Eléctrico Nacional, así como operar y mantener la Red Nacional de Fibra Óptica, y proporcionar servicios de telecomunicaciones</t>
  </si>
  <si>
    <t>Planeación,  dirección,  coordinación,  supervisión  y  seguimiento  a  las  funciones   y   recursos asignados para cumplir con la construcción de la infraestructura eléctrica</t>
  </si>
  <si>
    <r>
      <t xml:space="preserve">GYR Instituto Mexicano del Seguro Social  </t>
    </r>
    <r>
      <rPr>
        <vertAlign val="superscript"/>
        <sz val="12"/>
        <rFont val="Arial"/>
        <family val="2"/>
      </rPr>
      <t>3/</t>
    </r>
  </si>
  <si>
    <r>
      <t xml:space="preserve">GYN Instituto de Seguridad y Servicios Sociales de los Trabajadores del Estado  </t>
    </r>
    <r>
      <rPr>
        <vertAlign val="superscript"/>
        <sz val="12"/>
        <rFont val="Arial"/>
        <family val="2"/>
      </rPr>
      <t>3/</t>
    </r>
  </si>
  <si>
    <t>1_/ Incluye recursos por 10.9 millones de pesos para el desarrollo de proyectos y actividades a cargo de Comisión de Igualdad de Género y 4.0 millones de pesos para la creación de la Unidad de Igualdad de Género.</t>
  </si>
  <si>
    <t>2_/ Incluye recursos por 4.0 millones de pesos para la operación de la Unidad de Igualdad de Género.</t>
  </si>
  <si>
    <t>3/ El presupuesto no se suma en el total por ser recursos propios.</t>
  </si>
  <si>
    <t xml:space="preserve">Ramo </t>
  </si>
  <si>
    <t>Programa presupuestario</t>
  </si>
  <si>
    <t xml:space="preserve">Monto </t>
  </si>
  <si>
    <t>H. Cámara de Diputados 1/</t>
  </si>
  <si>
    <t>H. Cámara de Senadores</t>
  </si>
  <si>
    <t>Programa de Derechos Humanos</t>
  </si>
  <si>
    <t>Promover  la  Protección  de  los  Derechos  Humanos  y  Prevenir  la Discriminación</t>
  </si>
  <si>
    <t>Atención, protección, servicios y asistencia consulares</t>
  </si>
  <si>
    <t>Promoción  y  defensa  de  los  intereses  de  México  en  el  ámbito multilateral</t>
  </si>
  <si>
    <t>Diseño y Aplicación de la Política Agropecuaria</t>
  </si>
  <si>
    <t>Programa de Productividad Rural</t>
  </si>
  <si>
    <t>Programa de Apoyos a Pequeños Productores</t>
  </si>
  <si>
    <t>Definición, conducción y supervisión de la política de comunicaciones y transportes</t>
  </si>
  <si>
    <t>Programa nacional de financiamiento al microempresario y a la mujer rural</t>
  </si>
  <si>
    <t>Servicios de Educación Superior y Posgrado</t>
  </si>
  <si>
    <t>Desarrollo Cultural</t>
  </si>
  <si>
    <t>Políticas de igualdad de género en el sector educativo</t>
  </si>
  <si>
    <t>Fortalecimiento de la Calidad Educativa</t>
  </si>
  <si>
    <t>Programa Nacional de Convivencia Escolar</t>
  </si>
  <si>
    <t>Formación y capacitación de recursos humanos para la salud</t>
  </si>
  <si>
    <t>Atención a la Salud</t>
  </si>
  <si>
    <t>Programa de vacunación</t>
  </si>
  <si>
    <t>Prevención y control de enfermedades</t>
  </si>
  <si>
    <t>Salud materna, sexual y reproductiva</t>
  </si>
  <si>
    <t>Apoyos para la protección de las personas en estado de necesidad</t>
  </si>
  <si>
    <t>Sistema Educativo Naval y programa de becas</t>
  </si>
  <si>
    <t>Ejecución de los programas y acciones de la Política Laboral</t>
  </si>
  <si>
    <t>Programa de Apoyo al Empleo (PAE)</t>
  </si>
  <si>
    <t>Programa de acceso al financiamiento para soluciones habitacionales</t>
  </si>
  <si>
    <t>Programa de Infraestructura</t>
  </si>
  <si>
    <t>Programa de Apoyo a la Vivienda</t>
  </si>
  <si>
    <t>Programa de Conservación para el Desarrollo Sostenible</t>
  </si>
  <si>
    <t>Apoyos para el Desarrollo Forestal Sustentable</t>
  </si>
  <si>
    <t>Investigar   y   perseguir   los   delitos   relativos   a   la   Delincuencia Organizada</t>
  </si>
  <si>
    <t>Regulación y supervisión de actividades nucleares y radiológicas</t>
  </si>
  <si>
    <t>Coordinación de la política energética en electricidad</t>
  </si>
  <si>
    <t>Gestión,   promoción,   supervisión   y   evaluación   del   aprovechamiento sustentable de la energía</t>
  </si>
  <si>
    <t>Articulación de políticas públicas integrales de juventud</t>
  </si>
  <si>
    <t>Programa  de  Apoyo  a  las  Instancias  de  Mujeres  en  las  Entidades Federativas (PAIMEF)</t>
  </si>
  <si>
    <t>Capacitación   y   educación   para   el   ejercicio   democrático   de   la ciudadanía</t>
  </si>
  <si>
    <t>Otorgamiento  de  prerrogativas  a  partidos  políticos,  fiscalización  de  sus recursos y administración de los tiempos del estado en radio y televisión</t>
  </si>
  <si>
    <t>Promover,   divulgar,   dar   seguimiento,   evaluar   y  monitorear   la   política nacional  en  materia  de  Igualdad  entre  mujeres  y  hombres,  y  atender Asuntos de la mujer</t>
  </si>
  <si>
    <t>Apoyos para actividades científicas, tecnológicas y de innovación</t>
  </si>
  <si>
    <t>Producción y difusión de información estadística y geográfica</t>
  </si>
  <si>
    <t>45 Comisión Reguladora de Energía</t>
  </si>
  <si>
    <t>Regulación y permisos de electricidad</t>
  </si>
  <si>
    <t>Regulación y permisos de Hidrocarburos</t>
  </si>
  <si>
    <t>47 Entidades no Sectorizadas</t>
  </si>
  <si>
    <t>Programa para el  Mejoramiento  de la  Producción  y la Productividad Indígena</t>
  </si>
  <si>
    <t>Instituto Mexicano del Seguro Social 2/</t>
  </si>
  <si>
    <t>Instituto de Seguridad y Servicios Sociales de los Trabajadores del Estado 2/</t>
  </si>
  <si>
    <t>Comisión Federal de Electricidad 2/</t>
  </si>
  <si>
    <t>Operación  Red  de  Fibra  Óptica  y  apoyo  tecnológico  a  los  procesos productivos</t>
  </si>
  <si>
    <t>Operación  y  mantenimiento  a  líneas  de  transmisión,  subestaciones  de transformación y red fibra óptica</t>
  </si>
  <si>
    <t>Operación   y   mantenimiento   de   los   procesos   de   distribución   y   de comercialización de energía eléctrica</t>
  </si>
  <si>
    <t>Promoción  de  medidas  para  el  ahorro  y uso  eficiente  de  la  energía eléctrica</t>
  </si>
  <si>
    <t>Coordinación  de  las  funciones  y  recursos  para  la  infraestructura eléctrica</t>
  </si>
  <si>
    <t>H. Cámara de Diputados</t>
  </si>
  <si>
    <t>Promoción y defensa de los intereses de México en el ámbito multilateral</t>
  </si>
  <si>
    <t>Sistema Educativo naval y programa de becas</t>
  </si>
  <si>
    <t>Investigación académica en el marco de las ciencias penales</t>
  </si>
  <si>
    <t>Investigar, perseguir y prevenir delitos del orden electoral</t>
  </si>
  <si>
    <t>Gestión, promoción, supervisión y evaluación del aprovechamiento sustentable de la energía</t>
  </si>
  <si>
    <t>Programa de Apoyo a las Instancias de Mujeres en las Entidades Federativas (PAIMEF)</t>
  </si>
  <si>
    <t>Pensión para Adultos Mayores</t>
  </si>
  <si>
    <t>43 Instituto Federal de Telecomunicaciones</t>
  </si>
  <si>
    <t>48 Cultura</t>
  </si>
  <si>
    <t>Instituto Mexicano del Seguro Social 1/</t>
  </si>
  <si>
    <t>Instituto de Seguridad y Servicios Sociales de los Trabajadores del Estado 1/</t>
  </si>
  <si>
    <t>Petróleos Mexicanos 1/</t>
  </si>
  <si>
    <t>Comisión Federal de Electricidad 1/</t>
  </si>
  <si>
    <t>Operación Red de Fibra Óptica y apoyo tecnológico a los procesos productivos</t>
  </si>
  <si>
    <t>Operación y mantenimiento a líneas de transmisión, subestaciones de transformación y red fibra óptica</t>
  </si>
  <si>
    <t>Coordinación de las funciones y recursos para la infraestructura eléctrica</t>
  </si>
  <si>
    <t>Seguridad física en las instalaciones de electricidad</t>
  </si>
  <si>
    <r>
      <t xml:space="preserve">Nota: </t>
    </r>
    <r>
      <rPr>
        <sz val="12"/>
        <rFont val="Arial"/>
        <family val="2"/>
      </rPr>
      <t>1/ El presupuesto no suma en el total, por ser recursos propios.
Se consideran solo las ampliaciones aprobadas por la H. Cámara de Diputados.</t>
    </r>
  </si>
  <si>
    <r>
      <rPr>
        <sz val="12"/>
        <rFont val="Arial MT"/>
        <family val="2"/>
      </rPr>
      <t>H. Cámara de Senadores</t>
    </r>
  </si>
  <si>
    <r>
      <rPr>
        <sz val="12"/>
        <rFont val="Arial MT"/>
        <family val="2"/>
      </rPr>
      <t>H. Camara de Diputados</t>
    </r>
  </si>
  <si>
    <r>
      <rPr>
        <sz val="12"/>
        <rFont val="Arial MT"/>
        <family val="2"/>
      </rPr>
      <t>Implementar las políticas, programas y acciones tendientes a garantizar la seguridad pública de la Nación y sus habitantes</t>
    </r>
  </si>
  <si>
    <r>
      <rPr>
        <sz val="12"/>
        <rFont val="Arial MT"/>
        <family val="2"/>
      </rPr>
      <t>Programa de Derechos Humanos</t>
    </r>
  </si>
  <si>
    <r>
      <rPr>
        <sz val="12"/>
        <rFont val="Arial MT"/>
        <family val="2"/>
      </rPr>
      <t>Fomento de la cultura de la participación ciudadana en la prevención del delito</t>
    </r>
  </si>
  <si>
    <r>
      <rPr>
        <sz val="12"/>
        <rFont val="Arial MT"/>
        <family val="2"/>
      </rPr>
      <t>Atención, protección, servicios y asistencia consulares</t>
    </r>
  </si>
  <si>
    <r>
      <rPr>
        <sz val="12"/>
        <rFont val="Arial MT"/>
        <family val="2"/>
      </rPr>
      <t>Promoción y defensa de los intereses de México en el ámbito multilateral</t>
    </r>
  </si>
  <si>
    <r>
      <rPr>
        <sz val="12"/>
        <rFont val="Arial MT"/>
        <family val="2"/>
      </rPr>
      <t>Diseño y Aplicación de la Política Agropecuaria</t>
    </r>
  </si>
  <si>
    <r>
      <rPr>
        <sz val="12"/>
        <rFont val="Arial MT"/>
        <family val="2"/>
      </rPr>
      <t>Programa de Apoyos a Pequeños Productores</t>
    </r>
  </si>
  <si>
    <r>
      <rPr>
        <sz val="12"/>
        <rFont val="Arial MT"/>
        <family val="2"/>
      </rPr>
      <t>Programa de Productividad y Competitividad Agroalimentaria</t>
    </r>
  </si>
  <si>
    <r>
      <rPr>
        <sz val="12"/>
        <rFont val="Arial MT"/>
        <family val="2"/>
      </rPr>
      <t>Programa de Fomento a la Agricultura</t>
    </r>
  </si>
  <si>
    <r>
      <rPr>
        <sz val="12"/>
        <rFont val="Arial MT"/>
        <family val="2"/>
      </rPr>
      <t>Programa de Fomento Ganadero</t>
    </r>
  </si>
  <si>
    <r>
      <rPr>
        <sz val="12"/>
        <rFont val="Arial MT"/>
        <family val="2"/>
      </rPr>
      <t>Definición, conducción y supervisión de la política de comunicaciones y transportes</t>
    </r>
  </si>
  <si>
    <r>
      <rPr>
        <sz val="12"/>
        <rFont val="Arial MT"/>
        <family val="2"/>
      </rPr>
      <t>Fondo Nacional Emprendedor</t>
    </r>
  </si>
  <si>
    <r>
      <rPr>
        <sz val="12"/>
        <rFont val="Arial MT"/>
        <family val="2"/>
      </rPr>
      <t>Servicios de Educación Superior y Posgrado</t>
    </r>
  </si>
  <si>
    <r>
      <rPr>
        <sz val="12"/>
        <rFont val="Arial MT"/>
        <family val="2"/>
      </rPr>
      <t>Investigación Científica y Desarrollo Tecnológico</t>
    </r>
  </si>
  <si>
    <r>
      <rPr>
        <sz val="12"/>
        <rFont val="Arial MT"/>
        <family val="2"/>
      </rPr>
      <t>Políticas de igualdad de género en el sector educativo</t>
    </r>
  </si>
  <si>
    <r>
      <rPr>
        <sz val="12"/>
        <rFont val="Arial MT"/>
        <family val="2"/>
      </rPr>
      <t>Programa Nacional de Becas</t>
    </r>
  </si>
  <si>
    <r>
      <rPr>
        <sz val="12"/>
        <rFont val="Arial MT"/>
        <family val="2"/>
      </rPr>
      <t>Programa para la Inclusión y la Equidad Educativa</t>
    </r>
  </si>
  <si>
    <r>
      <rPr>
        <sz val="12"/>
        <rFont val="Arial MT"/>
        <family val="2"/>
      </rPr>
      <t>Programa para el Desarrollo Profesional Docente</t>
    </r>
  </si>
  <si>
    <r>
      <rPr>
        <sz val="12"/>
        <rFont val="Arial MT"/>
        <family val="2"/>
      </rPr>
      <t>Fortalecimiento de la Calidad Educativa</t>
    </r>
  </si>
  <si>
    <r>
      <rPr>
        <sz val="12"/>
        <rFont val="Arial MT"/>
        <family val="2"/>
      </rPr>
      <t>Programa Nacional de Convivencia Escolar</t>
    </r>
  </si>
  <si>
    <r>
      <rPr>
        <sz val="12"/>
        <rFont val="Arial MT"/>
        <family val="2"/>
      </rPr>
      <t>Formación y capacitación de recursos humanos para la salud</t>
    </r>
  </si>
  <si>
    <r>
      <rPr>
        <sz val="12"/>
        <rFont val="Arial MT"/>
        <family val="2"/>
      </rPr>
      <t>Atención a la Salud</t>
    </r>
  </si>
  <si>
    <r>
      <rPr>
        <sz val="12"/>
        <rFont val="Arial MT"/>
        <family val="2"/>
      </rPr>
      <t>Prevención y atención contra las adicciones</t>
    </r>
  </si>
  <si>
    <r>
      <rPr>
        <sz val="12"/>
        <rFont val="Arial MT"/>
        <family val="2"/>
      </rPr>
      <t>Programa de vacunación</t>
    </r>
  </si>
  <si>
    <r>
      <rPr>
        <sz val="12"/>
        <rFont val="Arial MT"/>
        <family val="2"/>
      </rPr>
      <t>Rectoría en Salud</t>
    </r>
  </si>
  <si>
    <r>
      <rPr>
        <sz val="12"/>
        <rFont val="Arial MT"/>
        <family val="2"/>
      </rPr>
      <t>Prevención y Control de Enfermedades</t>
    </r>
  </si>
  <si>
    <r>
      <rPr>
        <sz val="12"/>
        <rFont val="Arial MT"/>
        <family val="2"/>
      </rPr>
      <t>Salud materna, sexual y reproductiva</t>
    </r>
  </si>
  <si>
    <r>
      <rPr>
        <sz val="12"/>
        <rFont val="Arial MT"/>
        <family val="2"/>
      </rPr>
      <t>Apoyos para la protección de las personas en estado de necesidad</t>
    </r>
  </si>
  <si>
    <r>
      <rPr>
        <sz val="12"/>
        <rFont val="Arial MT"/>
        <family val="2"/>
      </rPr>
      <t>Prevención y Control de Sobrepeso, Obesidad y Diabetes</t>
    </r>
  </si>
  <si>
    <r>
      <rPr>
        <sz val="12"/>
        <rFont val="Arial"/>
        <family val="2"/>
      </rPr>
      <t>13 Marina</t>
    </r>
  </si>
  <si>
    <r>
      <rPr>
        <sz val="12"/>
        <rFont val="Arial MT"/>
        <family val="2"/>
      </rPr>
      <t>Sistema Educativo naval y programa de becas</t>
    </r>
  </si>
  <si>
    <r>
      <rPr>
        <sz val="12"/>
        <rFont val="Arial"/>
        <family val="2"/>
      </rPr>
      <t>14 Trabajo y Previsión Social</t>
    </r>
  </si>
  <si>
    <r>
      <rPr>
        <sz val="12"/>
        <rFont val="Arial MT"/>
        <family val="2"/>
      </rPr>
      <t>Ejecución de los programas y acciones de la Política Laboral</t>
    </r>
  </si>
  <si>
    <r>
      <rPr>
        <sz val="12"/>
        <rFont val="Arial MT"/>
        <family val="2"/>
      </rPr>
      <t>Programa de Apoyo al Empleo (PAE)</t>
    </r>
  </si>
  <si>
    <r>
      <rPr>
        <sz val="12"/>
        <rFont val="Arial"/>
        <family val="2"/>
      </rPr>
      <t>15 Desarrollo Agrario, Territorial y Urbano</t>
    </r>
  </si>
  <si>
    <r>
      <rPr>
        <sz val="12"/>
        <rFont val="Arial MT"/>
        <family val="2"/>
      </rPr>
      <t>Programa de acceso al financiamiento para soluciones habitacionales</t>
    </r>
  </si>
  <si>
    <r>
      <rPr>
        <sz val="12"/>
        <rFont val="Arial MT"/>
        <family val="2"/>
      </rPr>
      <t>Programa de Infraestructura</t>
    </r>
  </si>
  <si>
    <r>
      <rPr>
        <sz val="12"/>
        <rFont val="Arial MT"/>
        <family val="2"/>
      </rPr>
      <t>Programa de Apoyo a la Vivienda</t>
    </r>
  </si>
  <si>
    <r>
      <rPr>
        <sz val="12"/>
        <rFont val="Arial"/>
        <family val="2"/>
      </rPr>
      <t>16 Medio Ambiente y Recursos Naturales</t>
    </r>
  </si>
  <si>
    <r>
      <rPr>
        <sz val="12"/>
        <rFont val="Arial MT"/>
        <family val="2"/>
      </rPr>
      <t>Programa de Conservación para el Desarrollo Sostenible</t>
    </r>
  </si>
  <si>
    <r>
      <rPr>
        <sz val="12"/>
        <rFont val="Arial MT"/>
        <family val="2"/>
      </rPr>
      <t>Apoyos para el Desarrollo Forestal Sustentable</t>
    </r>
  </si>
  <si>
    <r>
      <rPr>
        <sz val="12"/>
        <rFont val="Arial"/>
        <family val="2"/>
      </rPr>
      <t>17 Procuraduría General de la República</t>
    </r>
  </si>
  <si>
    <r>
      <rPr>
        <sz val="12"/>
        <rFont val="Arial MT"/>
        <family val="2"/>
      </rPr>
      <t>Investigación académica en el marco de las ciencias penales</t>
    </r>
  </si>
  <si>
    <r>
      <rPr>
        <sz val="12"/>
        <rFont val="Arial MT"/>
        <family val="2"/>
      </rPr>
      <t>Investigar, perseguir y prevenir delitos del orden electoral</t>
    </r>
  </si>
  <si>
    <r>
      <rPr>
        <sz val="12"/>
        <rFont val="Arial"/>
        <family val="2"/>
      </rPr>
      <t>18 Energía</t>
    </r>
  </si>
  <si>
    <r>
      <rPr>
        <sz val="12"/>
        <rFont val="Arial MT"/>
        <family val="2"/>
      </rPr>
      <t>Regulación y supervisión de actividades nucleares y radiológicas</t>
    </r>
  </si>
  <si>
    <r>
      <rPr>
        <sz val="12"/>
        <rFont val="Arial MT"/>
        <family val="2"/>
      </rPr>
      <t>Coordinación de la política energética en electricidad</t>
    </r>
  </si>
  <si>
    <r>
      <rPr>
        <sz val="12"/>
        <rFont val="Arial MT"/>
        <family val="2"/>
      </rPr>
      <t>Gestión, promoción, supervisión y evaluación del aprovechamiento sustentable de la energía</t>
    </r>
  </si>
  <si>
    <r>
      <rPr>
        <sz val="12"/>
        <rFont val="Arial"/>
        <family val="2"/>
      </rPr>
      <t>19 Aportaciones a Seguridad Social</t>
    </r>
  </si>
  <si>
    <r>
      <rPr>
        <sz val="12"/>
        <rFont val="Arial"/>
        <family val="2"/>
      </rPr>
      <t>20 Desarrollo Social</t>
    </r>
  </si>
  <si>
    <r>
      <rPr>
        <sz val="12"/>
        <rFont val="Arial MT"/>
        <family val="2"/>
      </rPr>
      <t>Articulación de políticas públicas integrales de juventud</t>
    </r>
  </si>
  <si>
    <r>
      <rPr>
        <sz val="12"/>
        <rFont val="Arial MT"/>
        <family val="2"/>
      </rPr>
      <t>Programa de Fomento a la Economía Social</t>
    </r>
  </si>
  <si>
    <r>
      <rPr>
        <sz val="12"/>
        <rFont val="Arial MT"/>
        <family val="2"/>
      </rPr>
      <t>Programa de Apoyo a las Instancias de Mujeres en las Entidades Federativas (PAIMEF)</t>
    </r>
  </si>
  <si>
    <r>
      <rPr>
        <sz val="12"/>
        <rFont val="Arial MT"/>
        <family val="2"/>
      </rPr>
      <t>Pensión para Adultos Mayores</t>
    </r>
  </si>
  <si>
    <r>
      <rPr>
        <sz val="12"/>
        <rFont val="Arial"/>
        <family val="2"/>
      </rPr>
      <t>21 Turismo</t>
    </r>
  </si>
  <si>
    <r>
      <rPr>
        <sz val="12"/>
        <rFont val="Arial MT"/>
        <family val="2"/>
      </rPr>
      <t>Planeación y conducción de la política de turismo</t>
    </r>
  </si>
  <si>
    <r>
      <rPr>
        <sz val="12"/>
        <rFont val="Arial"/>
        <family val="2"/>
      </rPr>
      <t>22 Instituto Nacional Electoral</t>
    </r>
  </si>
  <si>
    <r>
      <rPr>
        <sz val="12"/>
        <rFont val="Arial MT"/>
        <family val="2"/>
      </rPr>
      <t>Capacitación y educación para el ejercicio democrático de la ciudadanía</t>
    </r>
  </si>
  <si>
    <r>
      <rPr>
        <sz val="12"/>
        <rFont val="Arial MT"/>
        <family val="2"/>
      </rPr>
      <t>Dirección, soporte jurídico electoral y apoyo logístico</t>
    </r>
  </si>
  <si>
    <r>
      <rPr>
        <sz val="12"/>
        <rFont val="Arial MT"/>
        <family val="2"/>
      </rPr>
      <t>Otorgamiento de prerrogativas a partidos políticos, fiscalización de sus recursos y administración de los tiempos del estado en radio y televisión</t>
    </r>
  </si>
  <si>
    <r>
      <rPr>
        <sz val="12"/>
        <rFont val="Arial"/>
        <family val="2"/>
      </rPr>
      <t>35 Comisión Nacional de los Derechos Humanos</t>
    </r>
  </si>
  <si>
    <r>
      <rPr>
        <sz val="12"/>
        <rFont val="Arial MT"/>
        <family val="2"/>
      </rPr>
      <t>Promover, divulgar, dar seguimiento, evaluar y monitorear la política nacional en materia de Igualdad entre mujeres y hombres, y atender Asuntos de la</t>
    </r>
  </si>
  <si>
    <r>
      <rPr>
        <sz val="12"/>
        <rFont val="Arial MT"/>
        <family val="2"/>
      </rPr>
      <t>mujer</t>
    </r>
  </si>
  <si>
    <r>
      <rPr>
        <sz val="12"/>
        <rFont val="Arial"/>
        <family val="2"/>
      </rPr>
      <t>38 Consejo Nacional de Ciencia y Tecnología</t>
    </r>
  </si>
  <si>
    <r>
      <rPr>
        <sz val="12"/>
        <rFont val="Arial MT"/>
        <family val="2"/>
      </rPr>
      <t>Apoyos para actividades científicas, tecnológicas y de innovación</t>
    </r>
  </si>
  <si>
    <r>
      <rPr>
        <sz val="12"/>
        <rFont val="Arial MT"/>
        <family val="2"/>
      </rPr>
      <t>Becas de Posgrado y apoyo a la calidad</t>
    </r>
  </si>
  <si>
    <r>
      <rPr>
        <sz val="12"/>
        <rFont val="Arial"/>
        <family val="2"/>
      </rPr>
      <t>40 Información Nacional Estadística y Geográfica</t>
    </r>
  </si>
  <si>
    <r>
      <rPr>
        <sz val="12"/>
        <rFont val="Arial MT"/>
        <family val="2"/>
      </rPr>
      <t>Producción y difusión de información estadística y geográfica</t>
    </r>
  </si>
  <si>
    <r>
      <rPr>
        <sz val="12"/>
        <rFont val="Arial"/>
        <family val="2"/>
      </rPr>
      <t>43 Instituto Federal de Telecomunicaciones</t>
    </r>
  </si>
  <si>
    <r>
      <rPr>
        <sz val="12"/>
        <rFont val="Arial"/>
        <family val="2"/>
      </rPr>
      <t>45 Comisión Reguladora de Energía</t>
    </r>
  </si>
  <si>
    <r>
      <rPr>
        <sz val="12"/>
        <rFont val="Arial MT"/>
        <family val="2"/>
      </rPr>
      <t>Regulación y permisos de electricidad</t>
    </r>
  </si>
  <si>
    <r>
      <rPr>
        <sz val="12"/>
        <rFont val="Arial MT"/>
        <family val="2"/>
      </rPr>
      <t>Regulación y permisos de Hidrocarburos</t>
    </r>
  </si>
  <si>
    <r>
      <rPr>
        <sz val="12"/>
        <rFont val="Arial"/>
        <family val="2"/>
      </rPr>
      <t>47 Entidades no Sectorizadas</t>
    </r>
  </si>
  <si>
    <r>
      <rPr>
        <sz val="12"/>
        <rFont val="Arial MT"/>
        <family val="2"/>
      </rPr>
      <t>Atención a Víctimas</t>
    </r>
  </si>
  <si>
    <r>
      <rPr>
        <sz val="12"/>
        <rFont val="Arial MT"/>
        <family val="2"/>
      </rPr>
      <t>Fortalecimiento de la Igualdad Sustantiva entre Mujeres y Hombres</t>
    </r>
  </si>
  <si>
    <r>
      <rPr>
        <sz val="12"/>
        <rFont val="Arial MT"/>
        <family val="2"/>
      </rPr>
      <t>Programa para el Mejoramiento de la Producción y la Productividad Indígena</t>
    </r>
  </si>
  <si>
    <r>
      <rPr>
        <sz val="12"/>
        <rFont val="Arial MT"/>
        <family val="2"/>
      </rPr>
      <t>Programa de Derechos Indígenas</t>
    </r>
  </si>
  <si>
    <r>
      <rPr>
        <sz val="12"/>
        <rFont val="Arial"/>
        <family val="2"/>
      </rPr>
      <t>48 Cultura</t>
    </r>
  </si>
  <si>
    <r>
      <rPr>
        <sz val="12"/>
        <rFont val="Arial MT"/>
        <family val="2"/>
      </rPr>
      <t>Desarrollo Cultural</t>
    </r>
  </si>
  <si>
    <r>
      <rPr>
        <sz val="12"/>
        <rFont val="Arial"/>
        <family val="2"/>
      </rPr>
      <t>18 Energía 1/</t>
    </r>
  </si>
  <si>
    <r>
      <rPr>
        <sz val="12"/>
        <rFont val="Arial MT"/>
        <family val="2"/>
      </rPr>
      <t>Dirección, coordinación y control de la operación del Sistema Eléctrico Nacional</t>
    </r>
  </si>
  <si>
    <r>
      <rPr>
        <sz val="12"/>
        <rFont val="Arial"/>
        <family val="2"/>
      </rPr>
      <t>Instituto Mexicano del Seguro Social 1/</t>
    </r>
  </si>
  <si>
    <r>
      <rPr>
        <sz val="12"/>
        <rFont val="Arial"/>
        <family val="2"/>
      </rPr>
      <t>Instituto de Seguridad y Servicios Sociales de los Trabajadores del Estado 1/</t>
    </r>
  </si>
  <si>
    <r>
      <rPr>
        <sz val="12"/>
        <rFont val="Arial"/>
        <family val="2"/>
      </rPr>
      <t>Petróleos Mexicanos 1/</t>
    </r>
  </si>
  <si>
    <r>
      <rPr>
        <sz val="12"/>
        <rFont val="Arial"/>
        <family val="2"/>
      </rPr>
      <t>Comisión Federal de Electricidad 1/</t>
    </r>
  </si>
  <si>
    <r>
      <rPr>
        <sz val="12"/>
        <rFont val="Arial MT"/>
        <family val="2"/>
      </rPr>
      <t>Operación y mantenimiento de las centrales generadoras de energía eléctrica</t>
    </r>
  </si>
  <si>
    <r>
      <rPr>
        <sz val="12"/>
        <rFont val="Arial MT"/>
        <family val="2"/>
      </rPr>
      <t>Operación y mantenimiento de la Red Nacional de Transmisión</t>
    </r>
  </si>
  <si>
    <r>
      <rPr>
        <sz val="12"/>
        <rFont val="Arial MT"/>
        <family val="2"/>
      </rPr>
      <t>Operación y mantenimiento de la infraestructura del proceso de distribución de energía eléctrica</t>
    </r>
  </si>
  <si>
    <r>
      <rPr>
        <sz val="12"/>
        <rFont val="Arial MT"/>
        <family val="2"/>
      </rPr>
      <t>Comercialización de energía eléctrica y productos asociados</t>
    </r>
  </si>
  <si>
    <r>
      <rPr>
        <sz val="12"/>
        <rFont val="Arial MT"/>
        <family val="2"/>
      </rPr>
      <t>Servicios de infraestructura aplicable a telecomunicaciones</t>
    </r>
  </si>
  <si>
    <r>
      <rPr>
        <sz val="12"/>
        <rFont val="Arial MT"/>
        <family val="2"/>
      </rPr>
      <t>Operación de mecanismos para mejorar la comercialización de servicios y productos</t>
    </r>
  </si>
  <si>
    <r>
      <rPr>
        <sz val="12"/>
        <rFont val="Arial MT"/>
        <family val="2"/>
      </rPr>
      <t>Funciones en relación con Estrategias de Negocios Comerciales, así como potenciales nuevos negocios</t>
    </r>
  </si>
  <si>
    <r>
      <rPr>
        <sz val="12"/>
        <rFont val="Arial MT"/>
        <family val="2"/>
      </rPr>
      <t>Promoción de medidas para el ahorro y uso eficiente de la energía eléctrica</t>
    </r>
  </si>
  <si>
    <r>
      <rPr>
        <sz val="12"/>
        <rFont val="Arial MT"/>
        <family val="2"/>
      </rPr>
      <t>Coordinación de las funciones y recursos para la infraestructura eléctrica</t>
    </r>
  </si>
  <si>
    <r>
      <rPr>
        <sz val="12"/>
        <rFont val="Arial MT"/>
        <family val="2"/>
      </rPr>
      <t>Seguridad física en las instalaciones de electricidad</t>
    </r>
  </si>
  <si>
    <t>Nota: 1/ El presupuesto no suma en el total, por ser recursos propios.</t>
  </si>
  <si>
    <t>Participación Social para la Reconstrucción del Tejido Social en México</t>
  </si>
  <si>
    <t>08 Agricultura y Desarrollo Rural</t>
  </si>
  <si>
    <t>Programa de Productividad y Competitividad Agroalimentaria</t>
  </si>
  <si>
    <t>Programa de Fomento Ganadero</t>
  </si>
  <si>
    <t>Programa de Fomento a la Agricultura</t>
  </si>
  <si>
    <t>Desarrollo Rural</t>
  </si>
  <si>
    <t>Programa de Microcréditos para el Bienestar</t>
  </si>
  <si>
    <t>Investigación Científica y Desarrollo Tecnológico</t>
  </si>
  <si>
    <t>Beca Universal para Estudiantes de Educación Media Superior Benito Juárez</t>
  </si>
  <si>
    <t>Jóvenes Construyendo el Futuro</t>
  </si>
  <si>
    <t>Programa de Mejoramiento Urbano (PMU)</t>
  </si>
  <si>
    <t>20 Bienestar</t>
  </si>
  <si>
    <t>Articulación de Políticas Integrales de Juventud</t>
  </si>
  <si>
    <t>Pensión para el Bienestar de las Personas Adultas Mayores</t>
  </si>
  <si>
    <t>Tecnologías de información y comunicaciones</t>
  </si>
  <si>
    <t>Realizar la promoción y observancia en el monitoreo, seguimiento y evaluación del impacto de la política nacional en materia de igualdad entre mujeres y hombres.</t>
  </si>
  <si>
    <t>Becas de posgrado y apoyos a la calidad</t>
  </si>
  <si>
    <t>Prevención y Control de Enfermedades</t>
  </si>
  <si>
    <t>Operación y mantenimiento de la Red Nacional de Transmisión</t>
  </si>
  <si>
    <t>Operación y mantenimiento de la infraestructura del proceso de distribución de energía eléctrica</t>
  </si>
  <si>
    <t>Comercialización de energía eléctrica y productos asociados</t>
  </si>
  <si>
    <t>Prestación de servicios corporativos</t>
  </si>
  <si>
    <t>Ramo                                               Denominación</t>
  </si>
  <si>
    <t>Activ idades deriv adas del trabajo legislativ o</t>
  </si>
  <si>
    <t>Promov er la atención y  prev ención de la v iolencia contra las mujeres</t>
  </si>
  <si>
    <t>Protección y  defensa de los derechos humanos</t>
  </si>
  <si>
    <t>Promov er la Protección de los Derechos Humanos y  Prev enir la Discriminación</t>
  </si>
  <si>
    <t>Atención, protección, serv icios y  asistencia consulares</t>
  </si>
  <si>
    <t>Activ idades de apoy o administrativ o</t>
  </si>
  <si>
    <t>Promoción y  defensa de los intereses de Méx ico en el ámbito multilateral</t>
  </si>
  <si>
    <t>Programa de igualdad entre mujeres y  hombres SDN</t>
  </si>
  <si>
    <t>08 Agricultura y  Desarrollo Rural</t>
  </si>
  <si>
    <t>Programa de Abasto Rural a cargo de Diconsa, S.A. de C.V. (DICONSA)</t>
  </si>
  <si>
    <t>Precios de Garantía a Productos Alimentarios Básicos</t>
  </si>
  <si>
    <t>Producción para el Bienestar</t>
  </si>
  <si>
    <t>Definición, conducción y  superv isión de la política de comunicaciones y  transportes</t>
  </si>
  <si>
    <t>Serv icios de Educación Superior y  Posgrado</t>
  </si>
  <si>
    <t>Inv estigación Científica y  Desarrollo Tecnológico</t>
  </si>
  <si>
    <t>Políticas de igualdad de género en el sector educativ o</t>
  </si>
  <si>
    <t>Programa de Becas de Educación Básica para el Bienestar Benito Juárez</t>
  </si>
  <si>
    <t>Programa de Becas Elisa Acuña</t>
  </si>
  <si>
    <t>Programa Nacional de Conv iv encia Escolar</t>
  </si>
  <si>
    <t>Fortalecimiento de los Serv icios de Educación Especial (PFSEE)</t>
  </si>
  <si>
    <t>Atención a la Div ersidad de la Educación Indígena (PADEI)</t>
  </si>
  <si>
    <t>Atención Educativ a de la Población Escolar Migrante (PAEPEM)</t>
  </si>
  <si>
    <t>Fortalecimiento a la Ex celencia Educativ a</t>
  </si>
  <si>
    <t>Beca Univ ersal para Estudiantes de Educación Media Superior Benito Juárez</t>
  </si>
  <si>
    <t>Jóv enes Escribiendo el Futuro</t>
  </si>
  <si>
    <t>Formación y  capacitación de recursos humanos para la salud</t>
  </si>
  <si>
    <t>Inv estigación y  desarrollo tecnológico en salud</t>
  </si>
  <si>
    <t>Prev ención y  atención contra las adicciones</t>
  </si>
  <si>
    <t>Programa de v acunación</t>
  </si>
  <si>
    <t>Prev ención y  atención de VIH/SIDA y  otras ITS</t>
  </si>
  <si>
    <t>Prev ención y  control de enfermedades</t>
  </si>
  <si>
    <t>Salud materna, sex ual y  reproductiv a</t>
  </si>
  <si>
    <t>Prev ención y  Control de Sobrepeso, Obesidad y  Diabetes</t>
  </si>
  <si>
    <t>Sistema Educativ o nav al y  programa de becas</t>
  </si>
  <si>
    <t>Ejecución de los programas y  acciones de la Política Laboral</t>
  </si>
  <si>
    <t>Programa de Apoy o al Empleo (PAE)</t>
  </si>
  <si>
    <t>Jóv enes Construy endo el Futuro</t>
  </si>
  <si>
    <t>Política de Desarrollo Urbano y  Ordenamiento del Territorio</t>
  </si>
  <si>
    <t>Planeación, Dirección y  Ev aluación Ambiental</t>
  </si>
  <si>
    <t>Programa de Conserv ación para el Desarrollo Sostenible</t>
  </si>
  <si>
    <t>Apoy os para el Desarrollo Forestal Sustentable</t>
  </si>
  <si>
    <t>Regulación y  superv isión de activ idades nucleares y  radiológicas</t>
  </si>
  <si>
    <t>Gestión, promoción, superv isión y  ev aluación del aprov echamiento sustentable de la energía</t>
  </si>
  <si>
    <t>Apoy o Económico a Viudas de Veteranos de la Rev olución Mex icana</t>
  </si>
  <si>
    <t>Articulación de Políticas Integrales de Juv entud</t>
  </si>
  <si>
    <t>Programa de Apoy o a las Instancias de Mujeres en las Entidades Federativ as (PAIMEF)</t>
  </si>
  <si>
    <t>Programa de Apoy o para el Bienestar de las Niñas y  Niños, Hijos de Madres Trabajadoras</t>
  </si>
  <si>
    <t>Pensión para el Bienestar de las Personas Adultas May ores</t>
  </si>
  <si>
    <t>Sembrando Vida</t>
  </si>
  <si>
    <t>Planeación y  conducción de la política de turismo</t>
  </si>
  <si>
    <t>Gestión Administrativ a</t>
  </si>
  <si>
    <t>Capacitación y  educación para el ejercicio democrático de la ciudadanía</t>
  </si>
  <si>
    <t>Actualización del padrón electoral y  ex pedición de la credencial para v otar</t>
  </si>
  <si>
    <t>Dirección, soporte jurídico electoral y  apoy o logístico</t>
  </si>
  <si>
    <t>Otorgamiento de prerrogativ as a partidos políticos, fiscalización de sus recursos y  administración de los tiempos del estado en radio y  telev isión</t>
  </si>
  <si>
    <t>Tecnologías de información y  comunicaciones</t>
  </si>
  <si>
    <t>35 Comisión Nacional de los Derechos Hum anos</t>
  </si>
  <si>
    <t>Realizar la promoción y  observ ancia en el monitoreo, seguimiento y  ev aluación del impacto de la política nacional en materia de igualdad entre mujeres y  hombres.</t>
  </si>
  <si>
    <t>36 Seguridad y Protección Ciudadana</t>
  </si>
  <si>
    <t>Implementar las políticas, programas y  acciones tendientes a garantizar la seguridad pública de la Nación y  sus habitantes</t>
  </si>
  <si>
    <t>Apoy os para activ idades científicas, tecnológicas y  de innov ación</t>
  </si>
  <si>
    <t>Becas de posgrado y  apoy os a la calidad</t>
  </si>
  <si>
    <t>40 Inform ación Nacional Estadística y Geográfica</t>
  </si>
  <si>
    <t>Producción y  difusión de información estadística y  geográfica</t>
  </si>
  <si>
    <t>43 Instituto Federal de Telecom unicaciones</t>
  </si>
  <si>
    <t>Regulación y  permisos de electricidad</t>
  </si>
  <si>
    <t>Regulación y  permisos de Hidrocarburos</t>
  </si>
  <si>
    <t>Activ idades de apoy o a la función pública y  buen gobierno</t>
  </si>
  <si>
    <t>Fortalecimiento de la Igualdad Sustantiv a entre Mujeres y  Hombres</t>
  </si>
  <si>
    <t>Fortalecimiento a la Transv ersalidad de la Perspectiv a de Género</t>
  </si>
  <si>
    <t>Programa para el fortalecimiento económico de los Pueblos y  Comunidades Indígenas</t>
  </si>
  <si>
    <t>Programa Nacional de Becas Artísticas y  Culturales</t>
  </si>
  <si>
    <t>49 Fiscalía General de la República</t>
  </si>
  <si>
    <t>Inv estigar y  perseguir los delitos cometidos en materia de derechos humanos</t>
  </si>
  <si>
    <t>Realizar inv estigación académica en el marco de las ciencias penales</t>
  </si>
  <si>
    <t>Inv estigar, perseguir y  prev enir delitos del orden electoral</t>
  </si>
  <si>
    <t>Promov er la formación profesional y  capacitación del capital humano</t>
  </si>
  <si>
    <t>Dirección, coordinación y  control de la operación del Sistema Eléctrico Nacional</t>
  </si>
  <si>
    <t>Prev ención y  Control de Enfermedades</t>
  </si>
  <si>
    <t>Serv icios de guardería</t>
  </si>
  <si>
    <t>Operación y  mantenimiento de las centrales generadoras de energía eléctrica</t>
  </si>
  <si>
    <t>Operación y  mantenimiento de la Red Nacional de Transmisión</t>
  </si>
  <si>
    <t>Operación y  mantenimiento de la infraestructura del proceso de distribución de energía eléctrica</t>
  </si>
  <si>
    <t>Prestación de serv icios corporativ os</t>
  </si>
  <si>
    <t>Funciones en relación con Estrategias de Negocios Comerciales, así como potenciales nuev os negocios</t>
  </si>
  <si>
    <t>Coordinación de las funciones y  recursos para la infraestructura eléctrica</t>
  </si>
  <si>
    <t>Ramo                                                           Denominación</t>
  </si>
  <si>
    <r>
      <rPr>
        <sz val="12"/>
        <color rgb="FF1D1D1B"/>
        <rFont val="Arial"/>
        <family val="2"/>
      </rPr>
      <t>Monto</t>
    </r>
  </si>
  <si>
    <r>
      <rPr>
        <sz val="12"/>
        <color rgb="FF1D1D1B"/>
        <rFont val="Arial"/>
        <family val="2"/>
      </rPr>
      <t>TOTAL</t>
    </r>
  </si>
  <si>
    <r>
      <rPr>
        <sz val="12"/>
        <color rgb="FF1D1D1B"/>
        <rFont val="Arial"/>
        <family val="2"/>
      </rPr>
      <t>01 Poder Legislativo</t>
    </r>
  </si>
  <si>
    <r>
      <rPr>
        <sz val="12"/>
        <color rgb="FF1D1D1B"/>
        <rFont val="Arial MT"/>
        <family val="2"/>
      </rPr>
      <t>Actividades derivadas del trabajo legislativo</t>
    </r>
  </si>
  <si>
    <r>
      <rPr>
        <sz val="12"/>
        <color rgb="FF1D1D1B"/>
        <rFont val="Arial MT"/>
        <family val="2"/>
      </rPr>
      <t>H. Cámara de Senadores</t>
    </r>
  </si>
  <si>
    <r>
      <rPr>
        <sz val="12"/>
        <color rgb="FF1D1D1B"/>
        <rFont val="Arial"/>
        <family val="2"/>
      </rPr>
      <t>04 Gobernación</t>
    </r>
  </si>
  <si>
    <r>
      <rPr>
        <sz val="12"/>
        <color rgb="FF1D1D1B"/>
        <rFont val="Arial MT"/>
        <family val="2"/>
      </rPr>
      <t>Promover la atención y prevención de la violencia contra las mujeres</t>
    </r>
  </si>
  <si>
    <r>
      <rPr>
        <sz val="12"/>
        <color rgb="FF1D1D1B"/>
        <rFont val="Arial MT"/>
        <family val="2"/>
      </rPr>
      <t>Planeación demográfica del país</t>
    </r>
  </si>
  <si>
    <r>
      <rPr>
        <sz val="12"/>
        <color rgb="FF1D1D1B"/>
        <rFont val="Arial MT"/>
        <family val="2"/>
      </rPr>
      <t>Protección y defensa de los derechos humanos</t>
    </r>
  </si>
  <si>
    <r>
      <rPr>
        <sz val="12"/>
        <color rgb="FF1D1D1B"/>
        <rFont val="Arial MT"/>
        <family val="2"/>
      </rPr>
      <t>Promover la Protección de los Derechos Humanos y Prevenir la Discriminación</t>
    </r>
  </si>
  <si>
    <r>
      <rPr>
        <sz val="12"/>
        <color rgb="FF1D1D1B"/>
        <rFont val="Arial"/>
        <family val="2"/>
      </rPr>
      <t>05 Relaciones Exteriores</t>
    </r>
  </si>
  <si>
    <r>
      <rPr>
        <sz val="12"/>
        <color rgb="FF1D1D1B"/>
        <rFont val="Arial MT"/>
        <family val="2"/>
      </rPr>
      <t>Atención, protección, servicios y asistencia consulares</t>
    </r>
  </si>
  <si>
    <r>
      <rPr>
        <sz val="12"/>
        <color rgb="FF1D1D1B"/>
        <rFont val="Arial MT"/>
        <family val="2"/>
      </rPr>
      <t>Actividades de apoyo administrativo</t>
    </r>
  </si>
  <si>
    <r>
      <rPr>
        <sz val="12"/>
        <color rgb="FF1D1D1B"/>
        <rFont val="Arial MT"/>
        <family val="2"/>
      </rPr>
      <t>Promoción y defensa de los intereses de México en el ámbito multilateral</t>
    </r>
  </si>
  <si>
    <r>
      <rPr>
        <sz val="12"/>
        <color rgb="FF1D1D1B"/>
        <rFont val="Arial"/>
        <family val="2"/>
      </rPr>
      <t>06 Hacienda y Crédito Público</t>
    </r>
  </si>
  <si>
    <r>
      <rPr>
        <sz val="12"/>
        <color rgb="FF1D1D1B"/>
        <rFont val="Arial"/>
        <family val="2"/>
      </rPr>
      <t>07 Defensa Nacional</t>
    </r>
  </si>
  <si>
    <r>
      <rPr>
        <sz val="12"/>
        <color rgb="FF1D1D1B"/>
        <rFont val="Arial MT"/>
        <family val="2"/>
      </rPr>
      <t>Programa de igualdad entre mujeres y hombres SDN</t>
    </r>
  </si>
  <si>
    <r>
      <rPr>
        <sz val="12"/>
        <color rgb="FF1D1D1B"/>
        <rFont val="Arial"/>
        <family val="2"/>
      </rPr>
      <t>08 Agricultura y Desarrollo Rural</t>
    </r>
  </si>
  <si>
    <r>
      <rPr>
        <sz val="12"/>
        <color rgb="FF1D1D1B"/>
        <rFont val="Arial MT"/>
        <family val="2"/>
      </rPr>
      <t>Programa de Abasto Rural a cargo de Diconsa, S.A. de C.V. (DICONSA)</t>
    </r>
  </si>
  <si>
    <r>
      <rPr>
        <sz val="12"/>
        <color rgb="FF1D1D1B"/>
        <rFont val="Arial MT"/>
        <family val="2"/>
      </rPr>
      <t>Precios de Garantía a Productos Alimentarios Básicos</t>
    </r>
  </si>
  <si>
    <r>
      <rPr>
        <sz val="12"/>
        <color rgb="FF1D1D1B"/>
        <rFont val="Arial MT"/>
        <family val="2"/>
      </rPr>
      <t>Fertilizantes</t>
    </r>
  </si>
  <si>
    <r>
      <rPr>
        <sz val="12"/>
        <color rgb="FF1D1D1B"/>
        <rFont val="Arial MT"/>
        <family val="2"/>
      </rPr>
      <t>Producción para el Bienestar</t>
    </r>
  </si>
  <si>
    <r>
      <rPr>
        <sz val="12"/>
        <color rgb="FF1D1D1B"/>
        <rFont val="Arial MT"/>
        <family val="2"/>
      </rPr>
      <t>Programa de Fomento a la Agricultura, Ganadería, Pesca y Acuicultura</t>
    </r>
  </si>
  <si>
    <r>
      <rPr>
        <sz val="12"/>
        <color rgb="FF1D1D1B"/>
        <rFont val="Arial"/>
        <family val="2"/>
      </rPr>
      <t>09 Comunicaciones y Transportes</t>
    </r>
  </si>
  <si>
    <r>
      <rPr>
        <sz val="12"/>
        <color rgb="FF1D1D1B"/>
        <rFont val="Arial MT"/>
        <family val="2"/>
      </rPr>
      <t>Definición, conducción y supervisión de la política de comunicaciones y transportes</t>
    </r>
  </si>
  <si>
    <r>
      <rPr>
        <sz val="12"/>
        <color rgb="FF1D1D1B"/>
        <rFont val="Arial"/>
        <family val="2"/>
      </rPr>
      <t>10 Economía</t>
    </r>
  </si>
  <si>
    <r>
      <rPr>
        <sz val="12"/>
        <color rgb="FF1D1D1B"/>
        <rFont val="Arial MT"/>
        <family val="2"/>
      </rPr>
      <t>Programa de Microcréditos para el Bienestar</t>
    </r>
  </si>
  <si>
    <r>
      <rPr>
        <sz val="12"/>
        <color rgb="FF1D1D1B"/>
        <rFont val="Arial MT"/>
        <family val="2"/>
      </rPr>
      <t>Programa de Apoyo Financiero a Microempresas Familiares</t>
    </r>
  </si>
  <si>
    <r>
      <rPr>
        <sz val="12"/>
        <color rgb="FF1D1D1B"/>
        <rFont val="Arial"/>
        <family val="2"/>
      </rPr>
      <t>11 Educación Pública</t>
    </r>
  </si>
  <si>
    <r>
      <rPr>
        <sz val="12"/>
        <color rgb="FF1D1D1B"/>
        <rFont val="Arial MT"/>
        <family val="2"/>
      </rPr>
      <t>Servicios de Educación Superior y Posgrado</t>
    </r>
  </si>
  <si>
    <r>
      <rPr>
        <sz val="12"/>
        <color rgb="FF1D1D1B"/>
        <rFont val="Arial MT"/>
        <family val="2"/>
      </rPr>
      <t>Investigación Científica y Desarrollo Tecnológico</t>
    </r>
  </si>
  <si>
    <r>
      <rPr>
        <sz val="12"/>
        <color rgb="FF1D1D1B"/>
        <rFont val="Arial MT"/>
        <family val="2"/>
      </rPr>
      <t>Políticas de igualdad de género en el sector educativo</t>
    </r>
  </si>
  <si>
    <r>
      <rPr>
        <sz val="12"/>
        <color rgb="FF1D1D1B"/>
        <rFont val="Arial MT"/>
        <family val="2"/>
      </rPr>
      <t>Programa de Becas Elisa Acuña</t>
    </r>
  </si>
  <si>
    <r>
      <rPr>
        <sz val="12"/>
        <color rgb="FF1D1D1B"/>
        <rFont val="Arial MT"/>
        <family val="2"/>
      </rPr>
      <t>Programa para el Desarrollo Profesional Docente</t>
    </r>
  </si>
  <si>
    <r>
      <rPr>
        <sz val="12"/>
        <color rgb="FF1D1D1B"/>
        <rFont val="Arial MT"/>
        <family val="2"/>
      </rPr>
      <t>Jóvenes Escribiendo el Futuro</t>
    </r>
  </si>
  <si>
    <r>
      <rPr>
        <sz val="12"/>
        <color rgb="FF1D1D1B"/>
        <rFont val="Arial MT"/>
        <family val="2"/>
      </rPr>
      <t>Beca Universal para Estudiantes de Educación Media Superior Benito Juárez</t>
    </r>
  </si>
  <si>
    <r>
      <rPr>
        <sz val="12"/>
        <color rgb="FF1D1D1B"/>
        <rFont val="Arial MT"/>
        <family val="2"/>
      </rPr>
      <t>Programa de Becas de Educación Básica para el Bienestar Benito Juárez</t>
    </r>
  </si>
  <si>
    <r>
      <rPr>
        <sz val="12"/>
        <color rgb="FF1D1D1B"/>
        <rFont val="Arial"/>
        <family val="2"/>
      </rPr>
      <t>12 Salud</t>
    </r>
  </si>
  <si>
    <r>
      <rPr>
        <sz val="12"/>
        <color rgb="FF1D1D1B"/>
        <rFont val="Arial MT"/>
        <family val="2"/>
      </rPr>
      <t>Formación y capacitación de recursos humanos para la salud</t>
    </r>
  </si>
  <si>
    <r>
      <rPr>
        <sz val="12"/>
        <color rgb="FF1D1D1B"/>
        <rFont val="Arial MT"/>
        <family val="2"/>
      </rPr>
      <t>Investigación y desarrollo tecnológico en salud</t>
    </r>
  </si>
  <si>
    <r>
      <rPr>
        <sz val="12"/>
        <color rgb="FF1D1D1B"/>
        <rFont val="Arial MT"/>
        <family val="2"/>
      </rPr>
      <t>Atención a la Salud</t>
    </r>
  </si>
  <si>
    <r>
      <rPr>
        <sz val="12"/>
        <color rgb="FF1D1D1B"/>
        <rFont val="Arial MT"/>
        <family val="2"/>
      </rPr>
      <t>Prevención y atención contra las adicciones</t>
    </r>
  </si>
  <si>
    <r>
      <rPr>
        <sz val="12"/>
        <color rgb="FF1D1D1B"/>
        <rFont val="Arial MT"/>
        <family val="2"/>
      </rPr>
      <t>Programa de vacunación</t>
    </r>
  </si>
  <si>
    <r>
      <rPr>
        <sz val="12"/>
        <color rgb="FF1D1D1B"/>
        <rFont val="Arial MT"/>
        <family val="2"/>
      </rPr>
      <t>Prevención y atención de VIH/SIDA y otras ITS</t>
    </r>
  </si>
  <si>
    <r>
      <rPr>
        <sz val="12"/>
        <color rgb="FF1D1D1B"/>
        <rFont val="Arial MT"/>
        <family val="2"/>
      </rPr>
      <t>Prevención y control de enfermedades</t>
    </r>
  </si>
  <si>
    <r>
      <rPr>
        <sz val="12"/>
        <color rgb="FF1D1D1B"/>
        <rFont val="Arial MT"/>
        <family val="2"/>
      </rPr>
      <t>Salud materna, sexual y reproductiva</t>
    </r>
  </si>
  <si>
    <r>
      <rPr>
        <sz val="12"/>
        <color rgb="FF1D1D1B"/>
        <rFont val="Arial MT"/>
        <family val="2"/>
      </rPr>
      <t>Prevención y Control de Sobrepeso, Obesidad y Diabetes</t>
    </r>
  </si>
  <si>
    <r>
      <rPr>
        <sz val="12"/>
        <color rgb="FF1D1D1B"/>
        <rFont val="Arial"/>
        <family val="2"/>
      </rPr>
      <t>13 Marina</t>
    </r>
  </si>
  <si>
    <r>
      <rPr>
        <sz val="12"/>
        <color rgb="FF1D1D1B"/>
        <rFont val="Arial MT"/>
        <family val="2"/>
      </rPr>
      <t>Sistema Educativo naval y programa de becas</t>
    </r>
  </si>
  <si>
    <r>
      <rPr>
        <sz val="12"/>
        <color rgb="FF1D1D1B"/>
        <rFont val="Arial"/>
        <family val="2"/>
      </rPr>
      <t>14 Trabajo y Previsión Social</t>
    </r>
  </si>
  <si>
    <r>
      <rPr>
        <sz val="12"/>
        <color rgb="FF1D1D1B"/>
        <rFont val="Arial MT"/>
        <family val="2"/>
      </rPr>
      <t>Procuración de justicia laboral</t>
    </r>
  </si>
  <si>
    <r>
      <rPr>
        <sz val="12"/>
        <color rgb="FF1D1D1B"/>
        <rFont val="Arial MT"/>
        <family val="2"/>
      </rPr>
      <t>Ejecución de los programas y acciones de la Política Laboral</t>
    </r>
  </si>
  <si>
    <r>
      <rPr>
        <sz val="12"/>
        <color rgb="FF1D1D1B"/>
        <rFont val="Arial MT"/>
        <family val="2"/>
      </rPr>
      <t>Jóvenes Construyendo el Futuro</t>
    </r>
  </si>
  <si>
    <r>
      <rPr>
        <sz val="12"/>
        <color rgb="FF1D1D1B"/>
        <rFont val="Arial"/>
        <family val="2"/>
      </rPr>
      <t>15 Desarrollo Agrario, Territorial y Urbano</t>
    </r>
  </si>
  <si>
    <r>
      <rPr>
        <sz val="12"/>
        <color rgb="FF1D1D1B"/>
        <rFont val="Arial MT"/>
        <family val="2"/>
      </rPr>
      <t>Política de Desarrollo Urbano y Ordenamiento del Territorio</t>
    </r>
  </si>
  <si>
    <r>
      <rPr>
        <sz val="12"/>
        <color rgb="FF1D1D1B"/>
        <rFont val="Arial MT"/>
        <family val="2"/>
      </rPr>
      <t>Programa de Vivienda Social</t>
    </r>
  </si>
  <si>
    <r>
      <rPr>
        <sz val="12"/>
        <color rgb="FF1D1D1B"/>
        <rFont val="Arial MT"/>
        <family val="2"/>
      </rPr>
      <t>Programa de Mejoramiento Urbano (PMU)</t>
    </r>
  </si>
  <si>
    <r>
      <rPr>
        <sz val="12"/>
        <color rgb="FF1D1D1B"/>
        <rFont val="Arial MT"/>
        <family val="2"/>
      </rPr>
      <t>Programa Nacional de Reconstrucción</t>
    </r>
  </si>
  <si>
    <r>
      <rPr>
        <sz val="12"/>
        <color rgb="FF1D1D1B"/>
        <rFont val="Arial"/>
        <family val="2"/>
      </rPr>
      <t>16 Medio Ambiente y Recursos Naturales</t>
    </r>
  </si>
  <si>
    <r>
      <rPr>
        <sz val="12"/>
        <color rgb="FF1D1D1B"/>
        <rFont val="Arial MT"/>
        <family val="2"/>
      </rPr>
      <t>Planeación, Dirección y Evaluación Ambiental</t>
    </r>
  </si>
  <si>
    <r>
      <rPr>
        <sz val="12"/>
        <color rgb="FF1D1D1B"/>
        <rFont val="Arial MT"/>
        <family val="2"/>
      </rPr>
      <t>Programa de Conservación para el Desarrollo Sostenible</t>
    </r>
  </si>
  <si>
    <r>
      <rPr>
        <sz val="12"/>
        <color rgb="FF1D1D1B"/>
        <rFont val="Arial MT"/>
        <family val="2"/>
      </rPr>
      <t>Apoyos para el Desarrollo Forestal Sustentable</t>
    </r>
  </si>
  <si>
    <r>
      <rPr>
        <sz val="12"/>
        <color rgb="FF1D1D1B"/>
        <rFont val="Arial"/>
        <family val="2"/>
      </rPr>
      <t>18 Energía</t>
    </r>
  </si>
  <si>
    <r>
      <rPr>
        <sz val="12"/>
        <color rgb="FF1D1D1B"/>
        <rFont val="Arial MT"/>
        <family val="2"/>
      </rPr>
      <t>Regulación y supervisión de actividades nucleares y radiológicas</t>
    </r>
  </si>
  <si>
    <r>
      <rPr>
        <sz val="12"/>
        <color rgb="FF1D1D1B"/>
        <rFont val="Arial MT"/>
        <family val="2"/>
      </rPr>
      <t>Gestión, promoción, supervisión y evaluación del aprovechamiento sustentable de la energía</t>
    </r>
  </si>
  <si>
    <r>
      <rPr>
        <sz val="12"/>
        <color rgb="FF1D1D1B"/>
        <rFont val="Arial"/>
        <family val="2"/>
      </rPr>
      <t>19 Aportaciones a Seguridad Social</t>
    </r>
  </si>
  <si>
    <r>
      <rPr>
        <sz val="12"/>
        <color rgb="FF1D1D1B"/>
        <rFont val="Arial MT"/>
        <family val="2"/>
      </rPr>
      <t>Apoyo Económico a Viudas de Veteranos de la Revolución Mexicana</t>
    </r>
  </si>
  <si>
    <r>
      <rPr>
        <sz val="12"/>
        <color rgb="FF1D1D1B"/>
        <rFont val="Arial"/>
        <family val="2"/>
      </rPr>
      <t>20 Bienestar</t>
    </r>
  </si>
  <si>
    <r>
      <rPr>
        <sz val="12"/>
        <color rgb="FF1D1D1B"/>
        <rFont val="Arial MT"/>
        <family val="2"/>
      </rPr>
      <t>Articulación de Políticas Integrales de Juventud</t>
    </r>
  </si>
  <si>
    <r>
      <rPr>
        <sz val="12"/>
        <color rgb="FF1D1D1B"/>
        <rFont val="Arial MT"/>
        <family val="2"/>
      </rPr>
      <t>Programa de Apoyo a las Instancias de Mujeres en las Entidades Federativas (PAIMEF)</t>
    </r>
  </si>
  <si>
    <r>
      <rPr>
        <sz val="12"/>
        <color rgb="FF1D1D1B"/>
        <rFont val="Arial MT"/>
        <family val="2"/>
      </rPr>
      <t>Programa de Apoyo para el Bienestar de las Niñas y Niños, Hijos de Madres Trabajadoras</t>
    </r>
  </si>
  <si>
    <r>
      <rPr>
        <sz val="12"/>
        <color rgb="FF1D1D1B"/>
        <rFont val="Arial MT"/>
        <family val="2"/>
      </rPr>
      <t>Pensión para el Bienestar de las Personas Adultas Mayores</t>
    </r>
  </si>
  <si>
    <r>
      <rPr>
        <sz val="12"/>
        <color rgb="FF1D1D1B"/>
        <rFont val="Arial MT"/>
        <family val="2"/>
      </rPr>
      <t>Sembrando Vida</t>
    </r>
  </si>
  <si>
    <r>
      <rPr>
        <sz val="12"/>
        <color rgb="FF1D1D1B"/>
        <rFont val="Arial MT"/>
        <family val="2"/>
      </rPr>
      <t>Programa de Apoyo para Refugios Especializados para Mujeres Víctimas de Violencia de Género, sus hijas e hijos</t>
    </r>
  </si>
  <si>
    <r>
      <rPr>
        <sz val="12"/>
        <color rgb="FF1D1D1B"/>
        <rFont val="Arial"/>
        <family val="2"/>
      </rPr>
      <t>21 Turismo</t>
    </r>
  </si>
  <si>
    <r>
      <rPr>
        <sz val="12"/>
        <color rgb="FF1D1D1B"/>
        <rFont val="Arial MT"/>
        <family val="2"/>
      </rPr>
      <t>Planeación y conducción de la política de turismo</t>
    </r>
  </si>
  <si>
    <r>
      <rPr>
        <sz val="12"/>
        <color rgb="FF1D1D1B"/>
        <rFont val="Arial"/>
        <family val="2"/>
      </rPr>
      <t>22 Instituto Nacional Electoral</t>
    </r>
  </si>
  <si>
    <r>
      <rPr>
        <sz val="12"/>
        <color rgb="FF1D1D1B"/>
        <rFont val="Arial MT"/>
        <family val="2"/>
      </rPr>
      <t>Gestión Administrativa</t>
    </r>
  </si>
  <si>
    <r>
      <rPr>
        <sz val="12"/>
        <color rgb="FF1D1D1B"/>
        <rFont val="Arial MT"/>
        <family val="2"/>
      </rPr>
      <t>Capacitación y educación para el ejercicio democrático de la ciudadanía</t>
    </r>
  </si>
  <si>
    <r>
      <rPr>
        <sz val="12"/>
        <color rgb="FF1D1D1B"/>
        <rFont val="Arial MT"/>
        <family val="2"/>
      </rPr>
      <t>Actualización del padrón electoral y expedición de la credencial para votar</t>
    </r>
  </si>
  <si>
    <r>
      <rPr>
        <sz val="12"/>
        <color rgb="FF1D1D1B"/>
        <rFont val="Arial MT"/>
        <family val="2"/>
      </rPr>
      <t>Dirección, soporte jurídico electoral y apoyo logístico</t>
    </r>
  </si>
  <si>
    <r>
      <rPr>
        <sz val="12"/>
        <color rgb="FF1D1D1B"/>
        <rFont val="Arial MT"/>
        <family val="2"/>
      </rPr>
      <t>Otorgamiento de prerrogativas a partidos políticos, fiscalización de sus recursos y administración de los tiempos del estado en radio y televisión</t>
    </r>
  </si>
  <si>
    <r>
      <rPr>
        <sz val="12"/>
        <color rgb="FF1D1D1B"/>
        <rFont val="Arial MT"/>
        <family val="2"/>
      </rPr>
      <t>Vinculación con la sociedad</t>
    </r>
  </si>
  <si>
    <r>
      <rPr>
        <sz val="12"/>
        <color rgb="FF1D1D1B"/>
        <rFont val="Arial MT"/>
        <family val="2"/>
      </rPr>
      <t>Tecnologías de información y comunicaciones</t>
    </r>
  </si>
  <si>
    <r>
      <rPr>
        <sz val="12"/>
        <color rgb="FF1D1D1B"/>
        <rFont val="Arial"/>
        <family val="2"/>
      </rPr>
      <t>35 Comisión Nacional de los Derechos Humanos</t>
    </r>
  </si>
  <si>
    <r>
      <rPr>
        <sz val="12"/>
        <color rgb="FF1D1D1B"/>
        <rFont val="Arial MT"/>
        <family val="2"/>
      </rPr>
      <t>Realizar la promoción y observancia en el monitoreo, seguimiento y evaluación del impacto de la política nacional en materia de igualdad entre mujeres y hombres</t>
    </r>
  </si>
  <si>
    <r>
      <rPr>
        <sz val="12"/>
        <color rgb="FF1D1D1B"/>
        <rFont val="Arial"/>
        <family val="2"/>
      </rPr>
      <t>36 Seguridad y Protección Ciudadana</t>
    </r>
  </si>
  <si>
    <r>
      <rPr>
        <sz val="12"/>
        <color rgb="FF1D1D1B"/>
        <rFont val="Arial MT"/>
        <family val="2"/>
      </rPr>
      <t>Implementar las políticas, programas y acciones tendientes a garantizar la seguridad pública de la Nación y sus habitantes</t>
    </r>
  </si>
  <si>
    <r>
      <rPr>
        <sz val="12"/>
        <color rgb="FF1D1D1B"/>
        <rFont val="Arial"/>
        <family val="2"/>
      </rPr>
      <t>38 Consejo Nacional de Ciencia y Tecnología</t>
    </r>
  </si>
  <si>
    <r>
      <rPr>
        <sz val="12"/>
        <color rgb="FF1D1D1B"/>
        <rFont val="Arial MT"/>
        <family val="2"/>
      </rPr>
      <t>Programas nacionales estratégicos de ciencia, tecnología y vinculación con el sector social, público y privado</t>
    </r>
  </si>
  <si>
    <r>
      <rPr>
        <sz val="12"/>
        <color rgb="FF1D1D1B"/>
        <rFont val="Arial MT"/>
        <family val="2"/>
      </rPr>
      <t>Becas de posgrado y apoyos a la calidad</t>
    </r>
  </si>
  <si>
    <r>
      <rPr>
        <sz val="12"/>
        <color rgb="FF1D1D1B"/>
        <rFont val="Arial"/>
        <family val="2"/>
      </rPr>
      <t>40 Información Nacional Estadística y Geográfica</t>
    </r>
  </si>
  <si>
    <r>
      <rPr>
        <sz val="12"/>
        <color rgb="FF1D1D1B"/>
        <rFont val="Arial MT"/>
        <family val="2"/>
      </rPr>
      <t>Producción y difusión de información estadística y geográfica</t>
    </r>
  </si>
  <si>
    <r>
      <rPr>
        <sz val="12"/>
        <color rgb="FF1D1D1B"/>
        <rFont val="Arial"/>
        <family val="2"/>
      </rPr>
      <t>43 Instituto Federal de Telecomunicaciones</t>
    </r>
  </si>
  <si>
    <r>
      <rPr>
        <sz val="12"/>
        <color rgb="FF1D1D1B"/>
        <rFont val="Arial"/>
        <family val="2"/>
      </rPr>
      <t>45 Comisión Reguladora de Energía</t>
    </r>
  </si>
  <si>
    <r>
      <rPr>
        <sz val="12"/>
        <color rgb="FF1D1D1B"/>
        <rFont val="Arial MT"/>
        <family val="2"/>
      </rPr>
      <t>Regulación y permisos de electricidad</t>
    </r>
  </si>
  <si>
    <r>
      <rPr>
        <sz val="12"/>
        <color rgb="FF1D1D1B"/>
        <rFont val="Arial MT"/>
        <family val="2"/>
      </rPr>
      <t>Regulación y permisos de Hidrocarburos</t>
    </r>
  </si>
  <si>
    <r>
      <rPr>
        <sz val="12"/>
        <color rgb="FF1D1D1B"/>
        <rFont val="Arial"/>
        <family val="2"/>
      </rPr>
      <t>47 Entidades no Sectorizadas</t>
    </r>
  </si>
  <si>
    <r>
      <rPr>
        <sz val="12"/>
        <color rgb="FF1D1D1B"/>
        <rFont val="Arial MT"/>
        <family val="2"/>
      </rPr>
      <t>Atención a Víctimas</t>
    </r>
  </si>
  <si>
    <r>
      <rPr>
        <sz val="12"/>
        <color rgb="FF1D1D1B"/>
        <rFont val="Arial MT"/>
        <family val="2"/>
      </rPr>
      <t>Actividades de apoyo a la función pública y buen gobierno</t>
    </r>
  </si>
  <si>
    <r>
      <rPr>
        <sz val="12"/>
        <color rgb="FF1D1D1B"/>
        <rFont val="Arial MT"/>
        <family val="2"/>
      </rPr>
      <t>Fortalecimiento de la Igualdad Sustantiva entre Mujeres y Hombres</t>
    </r>
  </si>
  <si>
    <r>
      <rPr>
        <sz val="12"/>
        <color rgb="FF1D1D1B"/>
        <rFont val="Arial MT"/>
        <family val="2"/>
      </rPr>
      <t>Fortalecimiento a la Transversalidad de la Perspectiva de Género</t>
    </r>
  </si>
  <si>
    <r>
      <rPr>
        <sz val="12"/>
        <color rgb="FF1D1D1B"/>
        <rFont val="Arial MT"/>
        <family val="2"/>
      </rPr>
      <t>Programa para el Bienestar Integral de los Pueblos Indígenas</t>
    </r>
  </si>
  <si>
    <r>
      <rPr>
        <sz val="12"/>
        <color rgb="FF1D1D1B"/>
        <rFont val="Arial"/>
        <family val="2"/>
      </rPr>
      <t>48 Cultura</t>
    </r>
  </si>
  <si>
    <r>
      <rPr>
        <sz val="12"/>
        <color rgb="FF1D1D1B"/>
        <rFont val="Arial MT"/>
        <family val="2"/>
      </rPr>
      <t>Desarrollo Cultural</t>
    </r>
  </si>
  <si>
    <r>
      <rPr>
        <sz val="12"/>
        <color rgb="FF1D1D1B"/>
        <rFont val="Arial MT"/>
        <family val="2"/>
      </rPr>
      <t>Programa Nacional de Becas Artísticas y Culturales</t>
    </r>
  </si>
  <si>
    <r>
      <rPr>
        <sz val="12"/>
        <color rgb="FF1D1D1B"/>
        <rFont val="Arial"/>
        <family val="2"/>
      </rPr>
      <t>49 Fiscalía General de la República</t>
    </r>
  </si>
  <si>
    <r>
      <rPr>
        <sz val="12"/>
        <color rgb="FF1D1D1B"/>
        <rFont val="Arial MT"/>
        <family val="2"/>
      </rPr>
      <t>Investigar y perseguir los delitos cometidos en materia de derechos humanos</t>
    </r>
  </si>
  <si>
    <r>
      <rPr>
        <sz val="12"/>
        <color rgb="FF1D1D1B"/>
        <rFont val="Arial MT"/>
        <family val="2"/>
      </rPr>
      <t>Realizar investigación académica en el marco de las ciencias penales</t>
    </r>
  </si>
  <si>
    <r>
      <rPr>
        <sz val="12"/>
        <color rgb="FF1D1D1B"/>
        <rFont val="Arial MT"/>
        <family val="2"/>
      </rPr>
      <t>Investigar, perseguir y prevenir delitos del orden electoral</t>
    </r>
  </si>
  <si>
    <r>
      <rPr>
        <sz val="12"/>
        <color rgb="FF1D1D1B"/>
        <rFont val="Arial MT"/>
        <family val="2"/>
      </rPr>
      <t>Promover la formación profesional y capacitación del capital humano</t>
    </r>
  </si>
  <si>
    <r>
      <rPr>
        <sz val="12"/>
        <color rgb="FF1D1D1B"/>
        <rFont val="Arial"/>
        <family val="2"/>
      </rPr>
      <t xml:space="preserve">18 Energía </t>
    </r>
    <r>
      <rPr>
        <vertAlign val="superscript"/>
        <sz val="12"/>
        <color rgb="FF1D1D1B"/>
        <rFont val="Arial"/>
        <family val="2"/>
      </rPr>
      <t>1/</t>
    </r>
  </si>
  <si>
    <r>
      <rPr>
        <sz val="12"/>
        <color rgb="FF1D1D1B"/>
        <rFont val="Arial MT"/>
        <family val="2"/>
      </rPr>
      <t>Distribución de petróleo, gas, petrolíferos y petroquímicos</t>
    </r>
  </si>
  <si>
    <r>
      <rPr>
        <sz val="12"/>
        <color rgb="FF1D1D1B"/>
        <rFont val="Arial MT"/>
        <family val="2"/>
      </rPr>
      <t>Dirección, coordinación y control de la operación del Sistema Eléctrico Nacional</t>
    </r>
  </si>
  <si>
    <r>
      <rPr>
        <sz val="12"/>
        <color rgb="FF1D1D1B"/>
        <rFont val="Arial"/>
        <family val="2"/>
      </rPr>
      <t xml:space="preserve">Instituto Mexicano del Seguro Social </t>
    </r>
    <r>
      <rPr>
        <vertAlign val="superscript"/>
        <sz val="12"/>
        <color rgb="FF1D1D1B"/>
        <rFont val="Arial"/>
        <family val="2"/>
      </rPr>
      <t>1/</t>
    </r>
  </si>
  <si>
    <r>
      <rPr>
        <sz val="12"/>
        <color rgb="FF1D1D1B"/>
        <rFont val="Arial MT"/>
        <family val="2"/>
      </rPr>
      <t>Servicios de guardería</t>
    </r>
  </si>
  <si>
    <r>
      <rPr>
        <sz val="12"/>
        <color rgb="FF1D1D1B"/>
        <rFont val="Arial"/>
        <family val="2"/>
      </rPr>
      <t xml:space="preserve">Instituto de Seguridad y Servicios Sociales de los Trabajadores del Estado </t>
    </r>
    <r>
      <rPr>
        <vertAlign val="superscript"/>
        <sz val="12"/>
        <color rgb="FF1D1D1B"/>
        <rFont val="Arial"/>
        <family val="2"/>
      </rPr>
      <t>1/</t>
    </r>
  </si>
  <si>
    <r>
      <rPr>
        <sz val="12"/>
        <color rgb="FF1D1D1B"/>
        <rFont val="Arial MT"/>
        <family val="2"/>
      </rPr>
      <t>Equidad de Género</t>
    </r>
  </si>
  <si>
    <r>
      <rPr>
        <sz val="12"/>
        <color rgb="FF1D1D1B"/>
        <rFont val="Arial"/>
        <family val="2"/>
      </rPr>
      <t xml:space="preserve">Petróleos Mexicanos </t>
    </r>
    <r>
      <rPr>
        <vertAlign val="superscript"/>
        <sz val="12"/>
        <color rgb="FF1D1D1B"/>
        <rFont val="Arial"/>
        <family val="2"/>
      </rPr>
      <t>1/</t>
    </r>
  </si>
  <si>
    <r>
      <rPr>
        <sz val="12"/>
        <color rgb="FF1D1D1B"/>
        <rFont val="Arial"/>
        <family val="2"/>
      </rPr>
      <t xml:space="preserve">Comisión Federal de Electricidad </t>
    </r>
    <r>
      <rPr>
        <vertAlign val="superscript"/>
        <sz val="12"/>
        <color rgb="FF1D1D1B"/>
        <rFont val="Arial"/>
        <family val="2"/>
      </rPr>
      <t>1/</t>
    </r>
  </si>
  <si>
    <r>
      <rPr>
        <sz val="12"/>
        <color rgb="FF1D1D1B"/>
        <rFont val="Arial MT"/>
        <family val="2"/>
      </rPr>
      <t>Operación y mantenimiento de las centrales generadoras de energía eléctrica</t>
    </r>
  </si>
  <si>
    <r>
      <rPr>
        <sz val="12"/>
        <color rgb="FF1D1D1B"/>
        <rFont val="Arial MT"/>
        <family val="2"/>
      </rPr>
      <t>Operación y mantenimiento de la Red Nacional de Transmisión</t>
    </r>
  </si>
  <si>
    <r>
      <rPr>
        <sz val="12"/>
        <color rgb="FF1D1D1B"/>
        <rFont val="Arial MT"/>
        <family val="2"/>
      </rPr>
      <t>Operación y mantenimiento de la infraestructura del proceso de distribución de energía eléctrica</t>
    </r>
  </si>
  <si>
    <r>
      <rPr>
        <sz val="12"/>
        <color rgb="FF1D1D1B"/>
        <rFont val="Arial MT"/>
        <family val="2"/>
      </rPr>
      <t>Comercialización de energía eléctrica y productos asociados</t>
    </r>
  </si>
  <si>
    <r>
      <rPr>
        <sz val="12"/>
        <color rgb="FF1D1D1B"/>
        <rFont val="Arial MT"/>
        <family val="2"/>
      </rPr>
      <t>Prestación de servicios corporativos</t>
    </r>
  </si>
  <si>
    <r>
      <rPr>
        <sz val="12"/>
        <color rgb="FF1D1D1B"/>
        <rFont val="Arial MT"/>
        <family val="2"/>
      </rPr>
      <t>Funciones en relación con Estrategias de Negocios Comerciales, así como potenciales nuevos negocios</t>
    </r>
  </si>
  <si>
    <r>
      <rPr>
        <sz val="12"/>
        <color rgb="FF1D1D1B"/>
        <rFont val="Arial MT"/>
        <family val="2"/>
      </rPr>
      <t>Coordinación de las funciones y recursos para la infraestructura eléctrica</t>
    </r>
  </si>
  <si>
    <r>
      <t xml:space="preserve">Nota: </t>
    </r>
    <r>
      <rPr>
        <sz val="12"/>
        <color rgb="FF1D1D1B"/>
        <rFont val="Arial"/>
        <family val="2"/>
      </rPr>
      <t>1/ El presupuesto no suma en el total, por ser recursos propios.</t>
    </r>
  </si>
  <si>
    <t>06 Hacienda C P</t>
  </si>
  <si>
    <t>09 Comunicaciones y T</t>
  </si>
  <si>
    <t>11 S Educación Pública</t>
  </si>
  <si>
    <t>14 Trabajo y PS</t>
  </si>
  <si>
    <t>15 Des Agrario</t>
  </si>
  <si>
    <t xml:space="preserve">16 Medio Ambiente </t>
  </si>
  <si>
    <t>19 Aport Seguridad Social</t>
  </si>
  <si>
    <t>22 INE</t>
  </si>
  <si>
    <t>35 Comisión Derechos H</t>
  </si>
  <si>
    <t>36 Seg y Prot Ciudadana</t>
  </si>
  <si>
    <t>43 Ins.Fed. Telecom.</t>
  </si>
  <si>
    <t>45 CRE</t>
  </si>
  <si>
    <t>47 No Sectorizadas</t>
  </si>
  <si>
    <t>49 Fis. Gral Rep.</t>
  </si>
  <si>
    <t>IMSS</t>
  </si>
  <si>
    <t>PEMEX</t>
  </si>
  <si>
    <t>CFE</t>
  </si>
  <si>
    <t>Perioricidad: trimestral</t>
  </si>
  <si>
    <t>Medida: porcentaje</t>
  </si>
  <si>
    <t>Años</t>
  </si>
  <si>
    <t>1: TNP (PEA/PET)</t>
  </si>
  <si>
    <t>2: Estas cifras tienen un doble ajuste: 1) En el periodo 2000 a 2004, por la homologación metodológica entre cuestionarios de la Encuesta Nacional de Empleo (ENE) y la Encuesta Nacional de Ocupación y Empleo (ENOE), y 2) Toda la serie, por la aplicación de la Conciliación Demográfica de las Proyecciones de Población con el II Conteo de Población y Vivienda 2005, realizada por el INEGI y CONAPO. Por este motivo esta nueva serie difiere de los datos publicados anteriormente y tienen el carácter de preliminar.</t>
  </si>
  <si>
    <t>Fuente:</t>
  </si>
  <si>
    <t>2000-2004: Indicadores Estratégicos de Ocupación y Empleo, Encuesta nacional de empleo (ENE) (serie conciliada), STPS-INEGI, disponible en http://www.stps.gob.mx/bp/secciones/conoce/areas_atencion/areas_atencion/web/menu_infsector.html [acceso: 19/06/2014]</t>
  </si>
  <si>
    <t>2005-2021/f1 INEGI. Series calculadas por métodos econométricos a partir de la Encuesta Nacional de Ocupación y Empleo. https://www.inegi.org.mx/app/indicadores/?tm=0#divFV448389</t>
  </si>
  <si>
    <t>Baja California Norte</t>
  </si>
  <si>
    <t>Distrito Federal</t>
  </si>
  <si>
    <t>Estado de México</t>
  </si>
  <si>
    <t>ND</t>
  </si>
  <si>
    <t>ND datos no disponibles</t>
  </si>
  <si>
    <t>Debido a la contingencia sanitaria originada por el COVID-19 se suspendió el levantamiento de la Encuesta Nacional de Ocupación Empleo (ENOE)</t>
  </si>
  <si>
    <t>en el segundo trimestre de 2020. En los meses de abril, mayo y junio se realizó la Encuesta Telefónica de Ocupación y Empleo (ETOE), con la cual fue</t>
  </si>
  <si>
    <t>posible obtener información con representatividad a nivel nacional.</t>
  </si>
  <si>
    <t>En los trimestres tercero y cuarto de 2020 se reanudaron los levantamientos de la información con representatividad nacional y estatal, recopilándola</t>
  </si>
  <si>
    <t xml:space="preserve">tanto por vía telefónica como mediante entrevistas cara a cara. De esta manera se generó la Encuesta Nacional de Ocupación y Empleo Nueva Edición (ENOEN). </t>
  </si>
  <si>
    <t>Fuente: elaboración propia con datos de la Secretaría del Trabajo y Previsión Social gobierno de México datos abiertos Indicadores Clave/ Tasa de participación 2005-2020 consulta: https://datos.gob.mx/busca/dataset/indicadores-clave-tasa-de-participacion</t>
  </si>
  <si>
    <t>FUENTE: De 2005-2009, Encuesta Nacional de Ocupación y Empleo (ENOE). Serie con datos originales 2005-2010. Disponible en: www.inegi.org.mx</t>
  </si>
  <si>
    <t xml:space="preserve">                   De 2010-2014, Encuesta Nacional de Ocupación y Empleo (ENOE). Datos ajustados a proyecciones de la población, 2010. Disponible en: www.inegi.org.mx</t>
  </si>
  <si>
    <t>1 A partir de 2010 las cifras no son estrictamente comparables,.pues proceden de dos bases de datos distintas.</t>
  </si>
  <si>
    <t>2 Presenta información de la Población Ocupada que tiene acceso o no a instituciones de salud (públicas o privadas), otorgadas por su trabajo.</t>
  </si>
  <si>
    <t>Periodicidad: Trimestral</t>
  </si>
  <si>
    <t>Unidad de medida: número de personas</t>
  </si>
  <si>
    <t>Población total</t>
  </si>
  <si>
    <t>Población económicamente activa (PEA) Total</t>
  </si>
  <si>
    <t>Población económicamente activa (PEA) Ocupada</t>
  </si>
  <si>
    <t>Población económicamente activa (PEA) Desocupada</t>
  </si>
  <si>
    <t>Población no económicamente activa (PNEA) Total*</t>
  </si>
  <si>
    <t>Población no económicamente activa (PNEA) Disponible**</t>
  </si>
  <si>
    <t>Población no económicamente activa (PNEA) No disponible***</t>
  </si>
  <si>
    <t>Nota: población de 15 años y mas</t>
  </si>
  <si>
    <t>Notas:a/ En cumplimiento a lo ordenado por el Ministro instructor de la Suprema Corte de Justicia de la Nación en el acuerdo de fecha 9 de julio de 2021 dictado en el incidente de suspensión derivado de la Controversia Constitucional 78/2021, las cifras poblacionales correspondientes al Estado de México y la ciudad de Toluca del segundo trimestre de 2021 solo se presentan en porcentajes con base en las proyecciones de población empleadas con anterioridad a la concesión de la suspensión.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 (N)). En el caso del segundo trimestre de 2020 la información se construyó a partir del promedio de los resultados mensuales de la Encuesta Telefónica de Ocupación y Empleo (ETOE) que ofrece información para los meses de abril, mayo y junio de 2020. La información para el primer trimestre de 2021 y los trimestres primero, segundo y tercero de 2020, se construye con base en las estimaciones poblacionales trimestrales generadas por el Marco Muestreo de Viviendas del INEGI. La información de los trimestres primero de 2005 al cuarto trimestre de 2019 y el cuarto de 2020 toma en cuenta la estimación de población con base en las proyecciones demográficas de CONAPO, creadas en 2013.</t>
  </si>
  <si>
    <t>Fuente: elaboración propia con datos de INEGI: http://www.inegi.org.mx/sistemas/bie/?idserPadre=101001900110008801100014 consulta [05/09/2021]</t>
  </si>
  <si>
    <t>Cifras preliminares:  p1/ A partir de 2008/01</t>
  </si>
  <si>
    <t xml:space="preserve">Total de Población </t>
  </si>
  <si>
    <t xml:space="preserve">Población ocupada </t>
  </si>
  <si>
    <t>Población desocupada</t>
  </si>
  <si>
    <t>Población ocupada en el sector informal</t>
  </si>
  <si>
    <t>Proporción de la población ocupada en el sector informal</t>
  </si>
  <si>
    <t>Fuente: Elaboración propia con datos de INEGI (2016): http://www.inegi.org.mx/sistemas/bie/?idserPadre=101001900110008801100014</t>
  </si>
  <si>
    <t>Notas: a/ En las encuestas en hogares -como es el caso de la ENOE-, los datos absolutos deben ajustarse con base en las proyecciones demográficas elaboradas por el Consejo Nacional de Población, cada vez que se disponga de éstas. La información aquí presentada corresponde a cifras ajustadas a las proyecciones que actualizó dicho organismo el pasado 16 de abril y sustituyen a las que se venían difundiendo con carácter provisional, estimadas con los resultados definitivos del Censo de Población y Vivienda de 2010 (del primer trimestre de 2010 al primero de 2013).</t>
  </si>
  <si>
    <t>Fecha de consulta: 06/09/2021</t>
  </si>
  <si>
    <t>Población ocupada hombres</t>
  </si>
  <si>
    <t>Población ocupada mujeres</t>
  </si>
  <si>
    <t>Unidad de medida: número personas</t>
  </si>
  <si>
    <t>PRIMARIO</t>
  </si>
  <si>
    <t>SECUNDARIO</t>
  </si>
  <si>
    <r>
      <t>Otros</t>
    </r>
    <r>
      <rPr>
        <vertAlign val="superscript"/>
        <sz val="12"/>
        <color rgb="FFFF0000"/>
        <rFont val="Arial"/>
        <family val="2"/>
      </rPr>
      <t>1</t>
    </r>
  </si>
  <si>
    <t>Industria extractiva y de la electricidad</t>
  </si>
  <si>
    <t>Minería</t>
  </si>
  <si>
    <t>Electricidad, agua y suministro de gas por ductos al consumidor final</t>
  </si>
  <si>
    <t>Construcción</t>
  </si>
  <si>
    <t>Industrias manufactureras</t>
  </si>
  <si>
    <t>TERCIARIO</t>
  </si>
  <si>
    <t>Comercio</t>
  </si>
  <si>
    <t>Comercio al por mayor</t>
  </si>
  <si>
    <t>Comercio al por menor</t>
  </si>
  <si>
    <t>Servicios</t>
  </si>
  <si>
    <t>Transportes, comunicaciones, correo y almacenamiento</t>
  </si>
  <si>
    <t>Transportes, correos y almacenamiento</t>
  </si>
  <si>
    <t>Información en medios masivos</t>
  </si>
  <si>
    <t>Servicios profesionales, financieros y corporativos</t>
  </si>
  <si>
    <t>Servicios financieros y de seguros</t>
  </si>
  <si>
    <t>Servicios inmobiliarios y de alquiler de bienes muebles e intangibles</t>
  </si>
  <si>
    <t>Servicios profesionales, científicos y técnicos</t>
  </si>
  <si>
    <t>Dirección de corporativos y empresas</t>
  </si>
  <si>
    <t>Servicios de apoyo a los negocios y manejo de desechos y servicios de remediación</t>
  </si>
  <si>
    <t>Servicios sociales</t>
  </si>
  <si>
    <t>Servicios educativos</t>
  </si>
  <si>
    <t>Servicios de salud y de asistencia social</t>
  </si>
  <si>
    <t>Servicios diversos</t>
  </si>
  <si>
    <t>Servicios de esparcimiento, culturales y deportivos, y otros servicios recreativos</t>
  </si>
  <si>
    <t>Otros servicios excepto actividades de gobierno</t>
  </si>
  <si>
    <t>Servicios de alojamiento temporal y de preparación de alimentos y bebidas</t>
  </si>
  <si>
    <t>Actividades del gobierno y de organismos internacionales y extraterritoriales</t>
  </si>
  <si>
    <t>1 Incluye la Industria extractiva y de la electricidad y Construcción.</t>
  </si>
  <si>
    <t xml:space="preserve">Fuente: elaboración propia con datos de INEGI. Encuesta Nacional de Ocupación y Empleo.  Serie con datos originales (2005-2010). Estimación anual. poblacion ocupada en el sector primario, secundario, terciario, total. Población ocupada: Cond acceso inst salud, por sect act económica y sexo, según: periodo de encuesta. Página de consulta: www.inegi.org.mx </t>
  </si>
  <si>
    <t>Fuente: Elaboración propia con datos del INEGI. Encuesta Nacional de Ocupación y Empleo (ENOE). Datos ajustados a proyecciones de la población, 2010. Disponible en: www.inegi.org.mx</t>
  </si>
  <si>
    <r>
      <rPr>
        <vertAlign val="superscript"/>
        <sz val="12"/>
        <rFont val="Arial"/>
        <family val="2"/>
      </rPr>
      <t>1</t>
    </r>
    <r>
      <rPr>
        <sz val="12"/>
        <rFont val="Arial"/>
        <family val="2"/>
      </rPr>
      <t xml:space="preserve"> El total incluye a los ocupados en "Actividades del gobierno y de organismos internacionales y extraterritoriales" y aquéllos en actividades no suficientemente especificadas.</t>
    </r>
  </si>
  <si>
    <r>
      <rPr>
        <vertAlign val="superscript"/>
        <sz val="12"/>
        <rFont val="Arial"/>
        <family val="2"/>
      </rPr>
      <t>2</t>
    </r>
    <r>
      <rPr>
        <sz val="12"/>
        <rFont val="Arial"/>
        <family val="2"/>
      </rPr>
      <t xml:space="preserve"> Incluye la Industria extractiva y de la electricidad y Construcción.</t>
    </r>
  </si>
  <si>
    <t>FUENTE: Elaboración propia con datos del INEGI. Encuesta Nacional de Ocupación y Empleo (ENOE). Datos ajustados a proyecciones de la población, 2010. Disponible en: www.inegi.org.mx</t>
  </si>
  <si>
    <t>Unidad de medida: porcentaje</t>
  </si>
  <si>
    <t>Fuente: Elaboración propia con los indicadores trimestrales de la ENOE, con base en el censo de población y vivienda 2010,2019, disponible en http://www.stps.gob.mx/bp/secciones/conoce/areas_atencion/areas_atencion/web/menu_infsector.html</t>
  </si>
  <si>
    <t>Fuente: Indicadores trimestrales de la ENOE, con base en el censo de población y vivienda 2010, Secretaria del trabajo y previsión social (STPS): http://www.stps.gob.mx/bp/secciones/conoce/areas_atencion/areas_atencion/web/menu_infsector.html</t>
  </si>
  <si>
    <t>Fuente: elaboración propia con datos de Indicadores trimestrales de la ENOE, con base en el censo de población y vivienda 2010, Secretaria del trabajo y previsión social (STPS), disponible en http://www.stps.gob.mx/bp/secciones/conoce/areas_atencion/areas_atencion/web/menu_infsector.html</t>
  </si>
  <si>
    <t>Fuente: elaboración propia con datos de Indicadores trimestrales de la ENOE, con base en el censo de población y vivienda 2010, Secretaria del trabajo y previsión social (STPS), disponible en http://www.stps.gob.mx/bp/secciones/conoce/areas_atencion/areas_atencion/web/menu_infsector.html [acceso: 01/09/2021]</t>
  </si>
  <si>
    <t>Grupos de ocupación </t>
  </si>
  <si>
    <t>Funcionarios públicos, gerentes sector privado administrador </t>
  </si>
  <si>
    <t>Oficinistas </t>
  </si>
  <si>
    <t>Trabajadores industriales, artesanos y ayudantes </t>
  </si>
  <si>
    <t>Comerciantes </t>
  </si>
  <si>
    <t>Profesionales, técnicos y trabajadores del arte </t>
  </si>
  <si>
    <t>Trabajadores de la educación </t>
  </si>
  <si>
    <t>Trabajadores en servicios personales </t>
  </si>
  <si>
    <t>Trabajadores en actividades agrícolas, ganaderas, silvícolas y de caza y pesca </t>
  </si>
  <si>
    <t>Conductores y ayudantes de conductores de maquinaria móvil y medios de transporte </t>
  </si>
  <si>
    <t>Trabajadores en servicios de protección y vigilancia y fuerzas armadas </t>
  </si>
  <si>
    <t>Fuente: Instituto nacional de la mujer, http://estadistica.inmujeres.gob.mx/formas/muestra_indicador.php?cve_indicador=457&amp;Switch=0&amp;Descripcion2=0&amp;indicador2=0&amp;original=0&amp;fuente=457.pdf&amp;IDNivel1=18</t>
  </si>
  <si>
    <t xml:space="preserve">Periodicidad: trimestral </t>
  </si>
  <si>
    <t>Unidad de medida: número de personas.</t>
  </si>
  <si>
    <t xml:space="preserve">Con acceso </t>
  </si>
  <si>
    <t xml:space="preserve">Sin acceso </t>
  </si>
  <si>
    <t xml:space="preserve">No especificado </t>
  </si>
  <si>
    <t>Fuente: elboración propia con datos de Encuesta Nacional de Ocupación y Empleo (ENOE) INEGI https://www.inegi.org.mx/sistemas/bie/?idserPadre=1010019001100088007001000250#D1010019001100088007001000250</t>
  </si>
  <si>
    <t xml:space="preserve">Nivel de Ingresos </t>
  </si>
  <si>
    <t>Seguridad social y prestaciones</t>
  </si>
  <si>
    <t>Jornada de trabajo</t>
  </si>
  <si>
    <t>Ocupados</t>
  </si>
  <si>
    <t>Ocupados que no reciben ingresos</t>
  </si>
  <si>
    <t>Ocupados que ganan hasta 1 SM</t>
  </si>
  <si>
    <t>Ocupados que ganan más de 1 a 2 SM</t>
  </si>
  <si>
    <t xml:space="preserve">Ocupados sin acceso a instituciones de salud </t>
  </si>
  <si>
    <t>Ocupados que laboran en jornadas menores a la normal (35-48 Hrs.)</t>
  </si>
  <si>
    <t>Ocupados que laboran en jornadas mayores a la normal (35-48 Hrs.)</t>
  </si>
  <si>
    <t>Fuente: elaboración propia con datos deI NEGI. Encuesta Nacional de Ocupación y Empleo ENOE.https://www.inegi.org.mx/sistemas/bie/?idserPadre=1010019001100088#D1010019001100088</t>
  </si>
  <si>
    <t>1.1 Población nacional por entidad federativa a mitad de año, 2003-2020. Cuadro.</t>
  </si>
  <si>
    <t>1.2 Población nacional por entidad federativa a mitad de año, 2003 y 2020. Gráfica y cuadro.</t>
  </si>
  <si>
    <t>1.3 Población estatal por sexo, 2005-2020. Cuadro.</t>
  </si>
  <si>
    <t>1.4 Matricula por nivel educativo por sexo, 2000-2019. Cuadro.</t>
  </si>
  <si>
    <t>1.5 Matricula por nivel educativo por sexo, 2000-2019. Gráfica y cuadro.</t>
  </si>
  <si>
    <t>1.6 Proporción de matriculación de nivel educativo por sexo 2000-2019. Cuadro.</t>
  </si>
  <si>
    <t>1.7Índice de Desarrollo Humano en la medición tradicional por entidad federativa, 2000-2019. Cuadro.</t>
  </si>
  <si>
    <t>2.- AGREGADOS MACROECONÓMICOS</t>
  </si>
  <si>
    <t>2.1 Producto Interno Bruto per cápita (precios en dólares a precios corrientes), 2000-2020. Cuadro.</t>
  </si>
  <si>
    <t>2.2 Producto Interno Bruto per cápita (precios en dólares constantes), 2000-2020. Gráfica y cuadro.</t>
  </si>
  <si>
    <t>2.3 Producto Interno Bruto, 2000-2021. Cuadro.</t>
  </si>
  <si>
    <t>2.4 Producto Interno Bruto per cápita, 2000-2020. Gráfica y cuadro.</t>
  </si>
  <si>
    <t>2.5 Producto Interno Bruto per cápita por entidad federativa, 2003-2019. Cuadro.</t>
  </si>
  <si>
    <t>2.6 Producto Interno Bruto per cápita por entidad federativa, 2003-2019. Gráfica y cuadro.</t>
  </si>
  <si>
    <t>2.7 Producto Interno Bruto per cápita real por entidad federativa, 2003-2019. Cuadro.</t>
  </si>
  <si>
    <t>2.8 Índice Nacional de Precios al Consumidor, 2000-2020. Cuadro.</t>
  </si>
  <si>
    <t>2.9 Consumo privado total, 2000-2021 T1. Gráfica y cuadro.</t>
  </si>
  <si>
    <t>1.- INFORMACIÓN SOCIODEMOGRÁFICA</t>
  </si>
  <si>
    <t>3.3 Anexo 9 A Presupuesto para Mujeres y la Igualdad deGénero, 2009. Cuadro.</t>
  </si>
  <si>
    <t>3.1 Erogaciones para la igualdad entre mujeres y hombres, PEF, 2008-2021. Gráficas y cuadro.</t>
  </si>
  <si>
    <t>3.2 Anexo 9 A. Presupuesto para Mujeres y la Igualdad de Género, 2008. Cuadro.</t>
  </si>
  <si>
    <t>3.4 Anexo 10. Erogaciones para la Igualdad entre mujeres y hombres, 2010. Cuadro.</t>
  </si>
  <si>
    <t>3.8 Anexo 12. Erogaciones para la Igualdad entre mujeres y hombres, 2014. Cuadro.</t>
  </si>
  <si>
    <t>3.7 Anexo 12. Erogaciones para la Igualdad entre mujeres y hombres, 2013. Cuadro.</t>
  </si>
  <si>
    <t>3.6 Anexo 10. Erogaciones para la Igualdad entre mujeres y hombres, 2012. Cuadro.</t>
  </si>
  <si>
    <t>3.5 Anexo 10. Erogaciones para la Igualdad entre mujeres y hombres, 2011. Cuadro.</t>
  </si>
  <si>
    <t>3.9 Anexo 13. Erogaciones para la Igualdad entre mujeres y hombres, 2015. Cuadro.</t>
  </si>
  <si>
    <t>3.10 Anexo 13. Erogaciones para la Igualdad entre mujeres y hombres, 2016. Cuadro.</t>
  </si>
  <si>
    <t>3.11 Anexo 13. Erogaciones para la Igualdad entre mujeres y hombres, 2017. Cuadro.</t>
  </si>
  <si>
    <t>3.12 Anexo 13. Erogaciones para la Igualdad entre mujeres y hombres, 2018. Cuadro.</t>
  </si>
  <si>
    <t>3.13 Anexo 13. Erogaciones para laIgualdad entre mujeres y hombres,  2019. Cuadro.</t>
  </si>
  <si>
    <t>3.14 Anexo 13. Erogaciones para la Igualdad entre mujeres y hombres, 2020. Cuadro.</t>
  </si>
  <si>
    <t>3.15  Anexo 13. Erogaciones para la Igualdad entre mujeres y hombres, 2021. Cuadro.</t>
  </si>
  <si>
    <t>Capítulo 3. Anexo13 del presupuesto de egresos de la federación</t>
  </si>
  <si>
    <t>4.- PARTICIPACIÓN EN LA ACTIVIDAD ECONÓMICA</t>
  </si>
  <si>
    <t>4.1 Tasa Neta de Participación (TNP 1) de México total por sexo,2000 T2-2021 T2. Cuadro.</t>
  </si>
  <si>
    <t>4.2 Tasa Neta de Participación (TNP 1) de México total por sexo 2000 T2-2021 T2. Gráfica y cuadro.</t>
  </si>
  <si>
    <t>4.3 Tasa Neta de Participación (TNP) deMéxico porentidad federativa total por sexo, 2005-2020.Cuadro.</t>
  </si>
  <si>
    <t>4.4 Tasa Neta de Participación económica en México, 2005-2020. Gráficas y cuadro.</t>
  </si>
  <si>
    <t>5.- POBLACIÓN ECONÓMICAMENTE ACTIVA Y NO ECONÓMICAMENTE ACTIVA</t>
  </si>
  <si>
    <t>5.4 Población ocupada por sector de actividad económica por sexo, 2005-2020. Cuadro.</t>
  </si>
  <si>
    <t>5.3 Población ocupada, subocupada y desocupada por sexo en México, 2000-2021 T2.  Gráfica y cuadro.</t>
  </si>
  <si>
    <t>5.5 Población Ocupada según sector de actividad económica por sexo, 2005-2020. Gráficas.</t>
  </si>
  <si>
    <t>5.2 Población ocupada, subocupada y desocupada por sexo en México, 2000-2021 T2. Cuadro.</t>
  </si>
  <si>
    <t>5.1 Población económicamente activa y población noeconómicamente activa en México, 2005-2021 T2. Cuadro.</t>
  </si>
  <si>
    <t>6.- PRECARIEDAD LABORAL</t>
  </si>
  <si>
    <t>6.1 Tasa de informalidad laboral (TIL) de México, total y por sexo, 2005-2021 T2. Cuadro.</t>
  </si>
  <si>
    <t>6.2 Tasa de informalidad laboral (TIL) de México, total y por sexo,2005, 2010, 2020 y 2021 T2. Gráfica y cuadro.</t>
  </si>
  <si>
    <t>6.3 Tasa de informalidad laboral (TIL) de México por entidad federativa, total y por sexo, 2005-2021 T2. Cuadro.</t>
  </si>
  <si>
    <t>6.6 Índice de discriminación salarial por grupos de ocupación por sexo, 2007-2021. Cuadro.</t>
  </si>
  <si>
    <t>6.7 Población ocupada según condición de acceso a instituciones de salud en México por sexo, 2005-2021 T2. Cuadro.</t>
  </si>
  <si>
    <t>6.8 Indicadores de precariedad laboral en México por sexo,2005-2021 T2. Cuadro.</t>
  </si>
  <si>
    <t>6.4 Tasa de ocupación en el sector informal (TOSI 2) de México, total y por sexo, 2005-2021 T2. Gráfica y cuadro.</t>
  </si>
  <si>
    <t>6.5 Tasa de Ocupación en el Sector Informal en México por entidad federativa y por sexo, 2005-2021. Cuadro.</t>
  </si>
  <si>
    <t>1.7 Índice de Desarrollo Humano en la medición tradicional por entidad federativa, 2000-2019. Cuadro.</t>
  </si>
  <si>
    <t>2.1 Producto Interno Bruto per cápita (precios en dólaresa precios corrientes), 2000-2020. Cuadro.</t>
  </si>
  <si>
    <t>3.3 Anexo 9 A. Presupuesto para Mujeres y la Igualdad de Género, 2009. Cuadro.</t>
  </si>
  <si>
    <t xml:space="preserve">3.5 Anexo 10. Erogaciones para la Igualdad entre mujeres y hombres, 2011. Cuadro. </t>
  </si>
  <si>
    <t xml:space="preserve">3.6 Anexo 10. Erogaciones para la Igualdad entre mujeres y hombres, 2012. Cuadro. </t>
  </si>
  <si>
    <t xml:space="preserve">3.7 Anexo 12. Erogaciones para la Igualdad entre mujeres y hombres, 2013. Cuadro. </t>
  </si>
  <si>
    <t xml:space="preserve">3.8 Anexo 12. Erogaciones para la Igualdad entre mujeres y hombres, 2014. Cuadro. </t>
  </si>
  <si>
    <t xml:space="preserve">3.9 Anexo 13. Erogaciones para la Igualdad entre mujeres y hombres, 2015. Cuadro. </t>
  </si>
  <si>
    <t xml:space="preserve">3.10 Anexo 13. Erogaciones para la Igualdad entre mujeres y hombres, 2016. Cuadro. </t>
  </si>
  <si>
    <t xml:space="preserve">3.11 Anexo 13. Erogaciones para la Igualdad entre mujeres y hombres, 2017. Cuadro. </t>
  </si>
  <si>
    <t xml:space="preserve">3.12 Anexo 13. Erogaciones para la Igualdad entre mujeres y hombres, 2018. Cuadro. </t>
  </si>
  <si>
    <t>3.13 Anexo 13. Erogaciones para la Igualdad entre mujeres y hombres, 2019. Cuadro.</t>
  </si>
  <si>
    <t xml:space="preserve">3.14 Anexo 13. Erogaciones para la Igualdad entre mujeres y hombres, 2020. Cuadro. </t>
  </si>
  <si>
    <t xml:space="preserve">3.15 Anexo 13. Erogaciones para la Igualdad entre mujeres y hombres, 2021. Cuadro. </t>
  </si>
  <si>
    <t>4.1 Tasa Neta de Participación (TNP 1) de México total por sexo, 2000 T2- 2021 T2. Cuadro. </t>
  </si>
  <si>
    <t xml:space="preserve">4.2 Tasa Neta de Participación (TNP1) de México total por sexo 2000 T2- 2021 T2. Gráfica y cuadro. </t>
  </si>
  <si>
    <t xml:space="preserve">4.3 Tasa Neta de Participación (TNP) de México por entidad federativa total por sexo, 2005-2020. Cuadro.  </t>
  </si>
  <si>
    <t xml:space="preserve">4.4 Tasa Neta de Participación económica en México, 2005-2020. Gráficas y cuadro. </t>
  </si>
  <si>
    <t xml:space="preserve">5.1 Población económicamente activa y población no económicamente activa en México, 2005-2021 T2. Cuadro. </t>
  </si>
  <si>
    <t xml:space="preserve">5.2 Población ocupada, subocupada y desocupada por sexo en México, 2000-2021 T2. Cuadro. </t>
  </si>
  <si>
    <t xml:space="preserve">5.3 Población ocupada, subocupada y desocupada por sexo en México, 2000-2021 T2. Gráfica y cuadro. </t>
  </si>
  <si>
    <t xml:space="preserve">5.4 Población ocupada por sector de actividad económica por sexo, 2005-2020. Cuadro. </t>
  </si>
  <si>
    <t xml:space="preserve">5.5 Población Ocupada según sector de actividad económica por sexo, 2005-2020. Gráficas. </t>
  </si>
  <si>
    <t xml:space="preserve">6.1 Tasa de informalidad laboral (TIL) de México, total y por sexo, 2005-2021 T2. Cuadro. </t>
  </si>
  <si>
    <t xml:space="preserve">6.2 Tasa de informalidad laboral (TIL) de México, total y por sexo, 2005, 2010, 2020 y 2021 T2. Gráfica y cuadro. </t>
  </si>
  <si>
    <t>Tasa de informalidad laboral (TIL) de México por entidad federativa, total y por sexo, 2005-2021 T2. Cuadro. </t>
  </si>
  <si>
    <t xml:space="preserve">6.4 Tasa de ocupación en el sector informal (TOSI 2) de México, total y por sexo, 2005-2021 T2. Gráfica y cuadro. </t>
  </si>
  <si>
    <t xml:space="preserve">6.5 Tasa de Ocupación en el Sector Informal en México por entidad federativa y por sexo, 2005-2021. Cuadro. </t>
  </si>
  <si>
    <t xml:space="preserve">6.6 Índice de discriminación salarial por grupos de ocupación por sexo, 2007-2021. Cuadro. </t>
  </si>
  <si>
    <t xml:space="preserve">6.7 Población ocupada según condición de acceso a instituciones de salud en México por sexo, 2005-2021 T2. Cuadro. </t>
  </si>
  <si>
    <t xml:space="preserve">6.8 Indicadores de precariedad laboral en México por sexo, 2005-2021 T2. Cuadro. </t>
  </si>
  <si>
    <t>Trabajo formal e informal de las mujeres mexicanas.
Series estadísticas 2000 -2021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</si>
</sst>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00"/>
    <numFmt numFmtId="168" formatCode="0.0000"/>
  </numFmts>
  <fonts count="51">
    <font>
      <sz val="11"/>
      <color theme="1"/>
      <name val="Calibri"/>
      <family val="2"/>
      <scheme val="minor"/>
    </font>
    <font>
      <sz val="10"/>
      <color theme="1"/>
      <name val="Arial"/>
      <family val="2"/>
    </font>
    <font>
      <sz val="10"/>
      <name val="Arial"/>
      <family val="2"/>
    </font>
    <font>
      <sz val="9"/>
      <name val="Arial"/>
      <family val="2"/>
    </font>
    <font>
      <u/>
      <sz val="11"/>
      <color theme="10"/>
      <name val="Calibri"/>
      <family val="2"/>
    </font>
    <font>
      <b/>
      <sz val="11"/>
      <color theme="1"/>
      <name val="Calibri"/>
      <family val="2"/>
      <scheme val="minor"/>
    </font>
    <font>
      <sz val="10"/>
      <name val="Arial"/>
      <family val="2"/>
    </font>
    <font>
      <sz val="12"/>
      <color theme="1"/>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Arial"/>
      <family val="2"/>
    </font>
    <font>
      <sz val="10"/>
      <color rgb="FF000000"/>
      <name val="Arial"/>
      <family val="2"/>
    </font>
    <font>
      <sz val="14"/>
      <color theme="1"/>
      <name val="Arial"/>
      <family val="2"/>
    </font>
    <font>
      <sz val="11"/>
      <color theme="1"/>
      <name val="Arial"/>
      <family val="2"/>
    </font>
    <font>
      <sz val="12"/>
      <color theme="1"/>
      <name val="Arial"/>
      <family val="2"/>
    </font>
    <font>
      <sz val="12"/>
      <name val="Arial"/>
      <family val="2"/>
    </font>
    <font>
      <vertAlign val="superscript"/>
      <sz val="12"/>
      <color indexed="9"/>
      <name val="Arial"/>
      <family val="2"/>
    </font>
    <font>
      <i/>
      <sz val="12"/>
      <name val="Arial"/>
      <family val="2"/>
    </font>
    <font>
      <sz val="12"/>
      <color rgb="FF000000"/>
      <name val="Arial"/>
      <family val="2"/>
    </font>
    <font>
      <sz val="10"/>
      <name val="Arial"/>
      <family val="2"/>
    </font>
    <font>
      <sz val="12"/>
      <color indexed="8"/>
      <name val="Arial"/>
      <family val="2"/>
    </font>
    <font>
      <vertAlign val="superscript"/>
      <sz val="12"/>
      <color rgb="FFFF0000"/>
      <name val="Arial"/>
      <family val="2"/>
    </font>
    <font>
      <vertAlign val="superscript"/>
      <sz val="12"/>
      <name val="Arial"/>
      <family val="2"/>
    </font>
    <font>
      <u/>
      <sz val="12"/>
      <color theme="10"/>
      <name val="Arial"/>
      <family val="2"/>
    </font>
    <font>
      <sz val="12"/>
      <name val="Arial MT"/>
    </font>
    <font>
      <sz val="12"/>
      <name val="Arial MT"/>
      <family val="2"/>
    </font>
    <font>
      <sz val="12"/>
      <color rgb="FF000000"/>
      <name val="Arial MT"/>
      <family val="2"/>
    </font>
    <font>
      <sz val="12"/>
      <color rgb="FF1D1D1B"/>
      <name val="Arial"/>
      <family val="2"/>
    </font>
    <font>
      <sz val="5"/>
      <name val="Arial MT"/>
    </font>
    <font>
      <sz val="12"/>
      <color rgb="FF1D1D1B"/>
      <name val="Arial MT"/>
      <family val="2"/>
    </font>
    <font>
      <sz val="6"/>
      <name val="Arial"/>
      <family val="2"/>
    </font>
    <font>
      <sz val="7"/>
      <name val="Arial"/>
      <family val="2"/>
    </font>
    <font>
      <sz val="7"/>
      <color rgb="FF000000"/>
      <name val="Arial"/>
      <family val="2"/>
    </font>
    <font>
      <vertAlign val="superscript"/>
      <sz val="12"/>
      <color rgb="FF1D1D1B"/>
      <name val="Arial"/>
      <family val="2"/>
    </font>
    <font>
      <sz val="14"/>
      <color rgb="FF000000"/>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double">
        <color indexed="55"/>
      </left>
      <right style="double">
        <color indexed="55"/>
      </right>
      <top style="double">
        <color indexed="55"/>
      </top>
      <bottom style="double">
        <color indexed="55"/>
      </bottom>
      <diagonal/>
    </border>
    <border>
      <left/>
      <right style="double">
        <color indexed="55"/>
      </right>
      <top style="double">
        <color indexed="55"/>
      </top>
      <bottom style="double">
        <color indexed="55"/>
      </bottom>
      <diagonal/>
    </border>
    <border>
      <left style="thin">
        <color indexed="64"/>
      </left>
      <right/>
      <top/>
      <bottom/>
      <diagonal/>
    </border>
    <border>
      <left style="thin">
        <color indexed="64"/>
      </left>
      <right style="thick">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s>
  <cellStyleXfs count="62">
    <xf numFmtId="0" fontId="0" fillId="0" borderId="0"/>
    <xf numFmtId="0" fontId="2" fillId="0" borderId="0"/>
    <xf numFmtId="0" fontId="4" fillId="0" borderId="0" applyNumberFormat="0" applyFill="0" applyBorder="0" applyAlignment="0" applyProtection="0">
      <alignment vertical="top"/>
      <protection locked="0"/>
    </xf>
    <xf numFmtId="43" fontId="2"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8" applyNumberFormat="0" applyAlignment="0" applyProtection="0"/>
    <xf numFmtId="0" fontId="19" fillId="7" borderId="9" applyNumberFormat="0" applyAlignment="0" applyProtection="0"/>
    <xf numFmtId="0" fontId="20" fillId="7" borderId="8" applyNumberFormat="0" applyAlignment="0" applyProtection="0"/>
    <xf numFmtId="0" fontId="21" fillId="0" borderId="10" applyNumberFormat="0" applyFill="0" applyAlignment="0" applyProtection="0"/>
    <xf numFmtId="0" fontId="22" fillId="8" borderId="11" applyNumberFormat="0" applyAlignment="0" applyProtection="0"/>
    <xf numFmtId="0" fontId="23" fillId="0" borderId="0" applyNumberFormat="0" applyFill="0" applyBorder="0" applyAlignment="0" applyProtection="0"/>
    <xf numFmtId="0" fontId="10" fillId="9" borderId="12" applyNumberFormat="0" applyFont="0" applyAlignment="0" applyProtection="0"/>
    <xf numFmtId="0" fontId="24" fillId="0" borderId="0" applyNumberFormat="0" applyFill="0" applyBorder="0" applyAlignment="0" applyProtection="0"/>
    <xf numFmtId="0" fontId="5" fillId="0" borderId="13" applyNumberFormat="0" applyFill="0" applyAlignment="0" applyProtection="0"/>
    <xf numFmtId="0" fontId="25"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5" fillId="33" borderId="0" applyNumberFormat="0" applyBorder="0" applyAlignment="0" applyProtection="0"/>
    <xf numFmtId="43" fontId="10" fillId="0" borderId="0" applyFont="0" applyFill="0" applyBorder="0" applyAlignment="0" applyProtection="0"/>
    <xf numFmtId="0" fontId="2" fillId="0" borderId="0"/>
    <xf numFmtId="0" fontId="35" fillId="0" borderId="0"/>
  </cellStyleXfs>
  <cellXfs count="293">
    <xf numFmtId="0" fontId="0" fillId="0" borderId="0" xfId="0"/>
    <xf numFmtId="0" fontId="1" fillId="0" borderId="0" xfId="0" applyFont="1"/>
    <xf numFmtId="0" fontId="0" fillId="0" borderId="0" xfId="0" applyNumberFormat="1"/>
    <xf numFmtId="0" fontId="0" fillId="0" borderId="0" xfId="0" applyBorder="1"/>
    <xf numFmtId="164" fontId="3" fillId="0" borderId="0" xfId="0" applyNumberFormat="1" applyFont="1" applyBorder="1" applyAlignment="1">
      <alignment horizontal="right" vertical="center" wrapText="1"/>
    </xf>
    <xf numFmtId="0" fontId="4" fillId="0" borderId="0" xfId="2" applyAlignment="1" applyProtection="1"/>
    <xf numFmtId="164" fontId="3" fillId="0" borderId="0" xfId="0" applyNumberFormat="1" applyFont="1" applyFill="1" applyBorder="1"/>
    <xf numFmtId="0" fontId="1" fillId="0" borderId="0" xfId="0" applyFont="1" applyBorder="1"/>
    <xf numFmtId="3" fontId="0" fillId="0" borderId="0" xfId="0" applyNumberFormat="1" applyAlignment="1">
      <alignment wrapText="1"/>
    </xf>
    <xf numFmtId="0" fontId="5" fillId="0" borderId="0" xfId="0" applyFont="1"/>
    <xf numFmtId="0" fontId="0" fillId="0" borderId="0" xfId="0"/>
    <xf numFmtId="0" fontId="0" fillId="0" borderId="0" xfId="0"/>
    <xf numFmtId="0" fontId="0" fillId="0" borderId="0" xfId="0"/>
    <xf numFmtId="0" fontId="0" fillId="0" borderId="0" xfId="0"/>
    <xf numFmtId="0" fontId="9" fillId="0" borderId="0" xfId="0" applyFont="1" applyAlignment="1">
      <alignment vertical="center" wrapText="1"/>
    </xf>
    <xf numFmtId="0" fontId="9" fillId="0" borderId="0" xfId="0" applyFont="1" applyAlignment="1">
      <alignment vertical="center"/>
    </xf>
    <xf numFmtId="0" fontId="1" fillId="0" borderId="0" xfId="0" applyFont="1" applyFill="1" applyBorder="1"/>
    <xf numFmtId="3" fontId="0" fillId="0" borderId="0" xfId="0" applyNumberFormat="1" applyFill="1" applyBorder="1"/>
    <xf numFmtId="0" fontId="0" fillId="0" borderId="0" xfId="0"/>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Fill="1" applyBorder="1"/>
    <xf numFmtId="0" fontId="1" fillId="0" borderId="0" xfId="0" applyFont="1" applyFill="1"/>
    <xf numFmtId="0" fontId="1" fillId="0" borderId="0" xfId="0" applyFont="1" applyAlignment="1">
      <alignment horizontal="center"/>
    </xf>
    <xf numFmtId="0" fontId="1" fillId="0" borderId="0" xfId="0" applyFont="1" applyAlignment="1">
      <alignment horizontal="center" vertical="center"/>
    </xf>
    <xf numFmtId="0" fontId="26" fillId="0" borderId="0" xfId="0" applyFont="1" applyAlignment="1"/>
    <xf numFmtId="0" fontId="26" fillId="0" borderId="0" xfId="0" applyFont="1"/>
    <xf numFmtId="0" fontId="1" fillId="0" borderId="3" xfId="0" applyFont="1" applyFill="1" applyBorder="1" applyAlignment="1">
      <alignment vertical="center"/>
    </xf>
    <xf numFmtId="0" fontId="1" fillId="0" borderId="0" xfId="0" applyFont="1" applyAlignment="1">
      <alignment wrapText="1"/>
    </xf>
    <xf numFmtId="165" fontId="1" fillId="0" borderId="0" xfId="59" applyNumberFormat="1" applyFont="1" applyAlignment="1">
      <alignment horizontal="center" vertical="center"/>
    </xf>
    <xf numFmtId="3" fontId="1" fillId="0" borderId="0" xfId="59" applyNumberFormat="1" applyFont="1" applyAlignment="1">
      <alignment horizontal="center" vertical="center"/>
    </xf>
    <xf numFmtId="3" fontId="1" fillId="0" borderId="0" xfId="0" applyNumberFormat="1" applyFont="1" applyBorder="1" applyAlignment="1"/>
    <xf numFmtId="43" fontId="1" fillId="0" borderId="0" xfId="59" applyFont="1"/>
    <xf numFmtId="43" fontId="1" fillId="0" borderId="0" xfId="59" applyFont="1" applyAlignment="1">
      <alignment vertical="center"/>
    </xf>
    <xf numFmtId="3" fontId="1" fillId="0" borderId="0" xfId="59" applyNumberFormat="1" applyFont="1" applyFill="1" applyBorder="1" applyAlignment="1">
      <alignment horizontal="center" vertical="center"/>
    </xf>
    <xf numFmtId="0" fontId="1" fillId="0" borderId="0" xfId="0" applyFont="1" applyBorder="1" applyAlignment="1">
      <alignment wrapText="1"/>
    </xf>
    <xf numFmtId="0" fontId="1" fillId="0" borderId="0" xfId="0" applyFont="1" applyBorder="1" applyAlignment="1"/>
    <xf numFmtId="0" fontId="1" fillId="0" borderId="0" xfId="0" applyFont="1" applyAlignment="1"/>
    <xf numFmtId="0" fontId="1"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horizontal="center"/>
    </xf>
    <xf numFmtId="0" fontId="1" fillId="2" borderId="0" xfId="0" applyFont="1" applyFill="1"/>
    <xf numFmtId="164" fontId="2" fillId="0" borderId="0" xfId="0" applyNumberFormat="1" applyFont="1" applyFill="1" applyBorder="1" applyAlignment="1">
      <alignment horizontal="right" vertical="center" wrapText="1"/>
    </xf>
    <xf numFmtId="164" fontId="2" fillId="0" borderId="2"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0" fontId="2" fillId="0" borderId="0" xfId="0" applyFont="1" applyFill="1" applyBorder="1"/>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 fillId="0" borderId="0" xfId="0" applyFont="1" applyAlignment="1">
      <alignment vertical="center"/>
    </xf>
    <xf numFmtId="0" fontId="27" fillId="0" borderId="0" xfId="0" applyFont="1" applyFill="1" applyBorder="1" applyAlignment="1">
      <alignment horizontal="right"/>
    </xf>
    <xf numFmtId="4" fontId="1" fillId="0" borderId="0" xfId="59" applyNumberFormat="1" applyFont="1" applyAlignment="1">
      <alignment horizontal="center" vertical="center"/>
    </xf>
    <xf numFmtId="3" fontId="1" fillId="0" borderId="0" xfId="0" applyNumberFormat="1" applyFont="1" applyAlignment="1">
      <alignment horizontal="right" vertical="center"/>
    </xf>
    <xf numFmtId="3" fontId="1" fillId="0" borderId="0" xfId="0" applyNumberFormat="1" applyFont="1" applyBorder="1" applyAlignment="1">
      <alignment horizontal="right" vertical="center"/>
    </xf>
    <xf numFmtId="0" fontId="28" fillId="0" borderId="0" xfId="0" applyFont="1" applyAlignment="1">
      <alignment horizontal="center" vertical="center" wrapText="1"/>
    </xf>
    <xf numFmtId="0" fontId="0" fillId="34" borderId="0" xfId="0" applyFill="1"/>
    <xf numFmtId="0" fontId="0" fillId="0" borderId="0" xfId="0" applyFill="1"/>
    <xf numFmtId="3" fontId="29" fillId="0" borderId="0" xfId="0" applyNumberFormat="1" applyFont="1" applyAlignment="1">
      <alignment vertical="center"/>
    </xf>
    <xf numFmtId="0" fontId="30" fillId="0" borderId="0" xfId="0" applyFont="1" applyBorder="1"/>
    <xf numFmtId="3" fontId="30" fillId="0" borderId="0" xfId="0" applyNumberFormat="1" applyFont="1" applyAlignment="1">
      <alignment horizontal="right" vertical="center"/>
    </xf>
    <xf numFmtId="3" fontId="30" fillId="0" borderId="0" xfId="0" applyNumberFormat="1" applyFont="1"/>
    <xf numFmtId="0" fontId="31" fillId="0" borderId="0" xfId="0" applyFont="1"/>
    <xf numFmtId="0" fontId="30" fillId="0" borderId="0" xfId="0" applyFont="1" applyFill="1"/>
    <xf numFmtId="0" fontId="30" fillId="0" borderId="0" xfId="0" applyFont="1" applyFill="1" applyBorder="1" applyAlignment="1">
      <alignment horizontal="left" vertical="center"/>
    </xf>
    <xf numFmtId="2" fontId="30" fillId="0" borderId="0" xfId="0" applyNumberFormat="1" applyFont="1" applyFill="1" applyBorder="1" applyAlignment="1">
      <alignment horizontal="center" vertical="center"/>
    </xf>
    <xf numFmtId="2" fontId="30" fillId="0" borderId="0" xfId="0" applyNumberFormat="1" applyFont="1"/>
    <xf numFmtId="0" fontId="30" fillId="0" borderId="0" xfId="0" applyFont="1" applyFill="1" applyBorder="1" applyAlignment="1">
      <alignment horizontal="left" vertical="center" wrapText="1"/>
    </xf>
    <xf numFmtId="0" fontId="30" fillId="0" borderId="0" xfId="0" applyNumberFormat="1" applyFont="1" applyAlignment="1">
      <alignment horizontal="center" vertical="center"/>
    </xf>
    <xf numFmtId="2" fontId="30" fillId="0" borderId="0" xfId="0" applyNumberFormat="1" applyFont="1" applyBorder="1" applyAlignment="1">
      <alignment horizontal="center" vertical="center"/>
    </xf>
    <xf numFmtId="2" fontId="30" fillId="0" borderId="0" xfId="0" applyNumberFormat="1" applyFont="1" applyAlignment="1">
      <alignment horizontal="center" vertical="center"/>
    </xf>
    <xf numFmtId="0" fontId="30" fillId="0" borderId="0" xfId="0" applyFont="1" applyBorder="1" applyAlignment="1">
      <alignment horizontal="center"/>
    </xf>
    <xf numFmtId="2" fontId="30" fillId="0" borderId="0" xfId="0" applyNumberFormat="1" applyFont="1" applyAlignment="1">
      <alignment horizontal="center"/>
    </xf>
    <xf numFmtId="0" fontId="30" fillId="0" borderId="0" xfId="0" applyFont="1" applyBorder="1" applyAlignment="1">
      <alignment horizontal="left" vertical="center"/>
    </xf>
    <xf numFmtId="0" fontId="30" fillId="0" borderId="0" xfId="0" quotePrefix="1" applyFont="1" applyBorder="1" applyAlignment="1">
      <alignment horizontal="left"/>
    </xf>
    <xf numFmtId="0" fontId="34" fillId="0" borderId="0" xfId="0" applyFont="1" applyFill="1" applyBorder="1"/>
    <xf numFmtId="0" fontId="30" fillId="2" borderId="0" xfId="0" applyFont="1" applyFill="1"/>
    <xf numFmtId="4" fontId="30" fillId="0" borderId="0" xfId="0" applyNumberFormat="1" applyFont="1" applyFill="1" applyBorder="1" applyAlignment="1">
      <alignment horizontal="right" vertical="center"/>
    </xf>
    <xf numFmtId="4" fontId="30" fillId="0" borderId="0" xfId="0" applyNumberFormat="1" applyFont="1" applyAlignment="1">
      <alignment horizontal="right"/>
    </xf>
    <xf numFmtId="4" fontId="30" fillId="0" borderId="0" xfId="0" applyNumberFormat="1" applyFont="1"/>
    <xf numFmtId="0" fontId="34" fillId="0" borderId="0" xfId="0" applyFont="1" applyFill="1" applyBorder="1" applyAlignment="1">
      <alignment horizontal="right"/>
    </xf>
    <xf numFmtId="0" fontId="34" fillId="0" borderId="0" xfId="0" applyFont="1" applyFill="1" applyBorder="1" applyAlignment="1">
      <alignment horizontal="center"/>
    </xf>
    <xf numFmtId="0" fontId="30" fillId="0" borderId="0" xfId="0" applyFont="1" applyAlignment="1">
      <alignment horizontal="left" vertical="center"/>
    </xf>
    <xf numFmtId="0" fontId="30" fillId="0" borderId="0" xfId="0" applyFont="1" applyAlignment="1">
      <alignment vertical="center" wrapText="1"/>
    </xf>
    <xf numFmtId="0" fontId="30" fillId="0" borderId="0" xfId="0" applyFont="1" applyAlignment="1">
      <alignment vertical="center"/>
    </xf>
    <xf numFmtId="0" fontId="30" fillId="0" borderId="0" xfId="0" applyFont="1" applyAlignment="1">
      <alignment wrapText="1"/>
    </xf>
    <xf numFmtId="0" fontId="30" fillId="0" borderId="0" xfId="0" applyFont="1" applyFill="1" applyBorder="1"/>
    <xf numFmtId="3" fontId="30" fillId="0" borderId="0" xfId="0" applyNumberFormat="1" applyFont="1" applyBorder="1" applyAlignment="1">
      <alignment horizontal="center"/>
    </xf>
    <xf numFmtId="2" fontId="30" fillId="0" borderId="0" xfId="0" applyNumberFormat="1" applyFont="1" applyBorder="1" applyAlignment="1">
      <alignment vertical="center"/>
    </xf>
    <xf numFmtId="2" fontId="30" fillId="0" borderId="0" xfId="0" applyNumberFormat="1" applyFont="1" applyBorder="1" applyAlignment="1"/>
    <xf numFmtId="2" fontId="30" fillId="0" borderId="0" xfId="0" applyNumberFormat="1" applyFont="1" applyAlignment="1"/>
    <xf numFmtId="3" fontId="31" fillId="0" borderId="0" xfId="5" applyNumberFormat="1" applyFont="1"/>
    <xf numFmtId="0" fontId="35" fillId="0" borderId="0" xfId="61"/>
    <xf numFmtId="0" fontId="30" fillId="0" borderId="0" xfId="0" applyFont="1" applyBorder="1" applyAlignment="1">
      <alignment wrapText="1"/>
    </xf>
    <xf numFmtId="3" fontId="30" fillId="0" borderId="0" xfId="0" applyNumberFormat="1" applyFont="1" applyBorder="1"/>
    <xf numFmtId="3" fontId="36" fillId="0" borderId="0" xfId="0" applyNumberFormat="1" applyFont="1" applyFill="1" applyBorder="1" applyAlignment="1">
      <alignment horizontal="center" vertical="center" wrapText="1"/>
    </xf>
    <xf numFmtId="3" fontId="30" fillId="0" borderId="0" xfId="0" applyNumberFormat="1" applyFont="1" applyBorder="1" applyAlignment="1">
      <alignment horizontal="center" vertical="center"/>
    </xf>
    <xf numFmtId="0" fontId="31" fillId="0" borderId="0" xfId="0" applyFont="1" applyBorder="1"/>
    <xf numFmtId="0" fontId="31" fillId="0" borderId="0" xfId="0" applyFont="1" applyBorder="1" applyAlignment="1">
      <alignment horizontal="center" vertical="center" wrapText="1"/>
    </xf>
    <xf numFmtId="3" fontId="30" fillId="0" borderId="0" xfId="0" applyNumberFormat="1" applyFont="1" applyFill="1" applyBorder="1" applyAlignment="1">
      <alignment horizontal="center" vertical="center"/>
    </xf>
    <xf numFmtId="3" fontId="31" fillId="0" borderId="0" xfId="60" applyNumberFormat="1" applyFont="1" applyBorder="1" applyAlignment="1">
      <alignment horizontal="center" vertical="center"/>
    </xf>
    <xf numFmtId="4" fontId="30" fillId="0" borderId="0" xfId="0" applyNumberFormat="1" applyFont="1" applyBorder="1" applyAlignment="1">
      <alignment horizontal="center" vertical="center"/>
    </xf>
    <xf numFmtId="4" fontId="30" fillId="0" borderId="0" xfId="0" applyNumberFormat="1" applyFont="1" applyFill="1" applyBorder="1" applyAlignment="1">
      <alignment horizontal="center" vertical="center"/>
    </xf>
    <xf numFmtId="4" fontId="30" fillId="0" borderId="0" xfId="0" applyNumberFormat="1" applyFont="1" applyBorder="1"/>
    <xf numFmtId="4" fontId="1" fillId="0" borderId="0" xfId="0" applyNumberFormat="1" applyFont="1" applyBorder="1"/>
    <xf numFmtId="3" fontId="30" fillId="0" borderId="0" xfId="0" applyNumberFormat="1" applyFont="1" applyBorder="1" applyAlignment="1">
      <alignment vertical="center"/>
    </xf>
    <xf numFmtId="3" fontId="31" fillId="0" borderId="0" xfId="5" applyNumberFormat="1" applyFont="1" applyAlignment="1">
      <alignment horizontal="center"/>
    </xf>
    <xf numFmtId="3" fontId="31" fillId="0" borderId="0" xfId="61" applyNumberFormat="1" applyFont="1" applyAlignment="1">
      <alignment horizontal="center"/>
    </xf>
    <xf numFmtId="2" fontId="31" fillId="0" borderId="0" xfId="0" applyNumberFormat="1" applyFont="1" applyFill="1" applyBorder="1" applyAlignment="1">
      <alignment horizontal="center" vertical="center" wrapText="1"/>
    </xf>
    <xf numFmtId="2" fontId="31" fillId="0" borderId="0" xfId="0" applyNumberFormat="1" applyFont="1" applyBorder="1" applyAlignment="1">
      <alignment horizontal="center" vertical="center" wrapText="1"/>
    </xf>
    <xf numFmtId="2" fontId="30" fillId="0" borderId="0" xfId="0" applyNumberFormat="1" applyFont="1" applyBorder="1" applyAlignment="1">
      <alignment horizontal="center"/>
    </xf>
    <xf numFmtId="2" fontId="34" fillId="0" borderId="0" xfId="2" applyNumberFormat="1" applyFont="1" applyBorder="1" applyAlignment="1" applyProtection="1">
      <alignment horizontal="center" vertical="center" wrapText="1"/>
    </xf>
    <xf numFmtId="4" fontId="34" fillId="0" borderId="0" xfId="2" applyNumberFormat="1" applyFont="1" applyFill="1" applyBorder="1" applyAlignment="1" applyProtection="1">
      <alignment horizontal="center"/>
    </xf>
    <xf numFmtId="2" fontId="34" fillId="0" borderId="0" xfId="2" applyNumberFormat="1" applyFont="1" applyFill="1" applyBorder="1" applyAlignment="1" applyProtection="1">
      <alignment horizontal="center" vertical="center" wrapText="1"/>
    </xf>
    <xf numFmtId="2" fontId="30" fillId="0" borderId="0" xfId="0" applyNumberFormat="1" applyFont="1" applyFill="1" applyBorder="1" applyAlignment="1">
      <alignment horizontal="center"/>
    </xf>
    <xf numFmtId="0" fontId="30" fillId="0" borderId="4" xfId="0" applyFont="1" applyFill="1" applyBorder="1" applyAlignment="1">
      <alignment vertical="center"/>
    </xf>
    <xf numFmtId="0" fontId="30" fillId="0" borderId="0" xfId="0" applyFont="1" applyBorder="1" applyAlignment="1"/>
    <xf numFmtId="3" fontId="30" fillId="0" borderId="0" xfId="0" applyNumberFormat="1" applyFont="1" applyAlignment="1">
      <alignment vertical="center"/>
    </xf>
    <xf numFmtId="0" fontId="30" fillId="0" borderId="0" xfId="0" applyFont="1" applyBorder="1" applyAlignment="1">
      <alignment vertical="center"/>
    </xf>
    <xf numFmtId="3" fontId="31" fillId="0" borderId="0" xfId="5" applyNumberFormat="1" applyFont="1" applyBorder="1"/>
    <xf numFmtId="4" fontId="1" fillId="0" borderId="0" xfId="0" applyNumberFormat="1" applyFont="1"/>
    <xf numFmtId="1" fontId="0" fillId="0" borderId="0" xfId="0" applyNumberFormat="1"/>
    <xf numFmtId="3" fontId="0" fillId="0" borderId="0" xfId="0" applyNumberFormat="1"/>
    <xf numFmtId="0" fontId="30" fillId="0" borderId="0" xfId="0" applyFont="1" applyFill="1" applyBorder="1" applyAlignment="1"/>
    <xf numFmtId="3" fontId="30" fillId="0" borderId="0" xfId="0" applyNumberFormat="1" applyFont="1" applyAlignment="1">
      <alignment horizontal="center"/>
    </xf>
    <xf numFmtId="3" fontId="30" fillId="0" borderId="0" xfId="0" applyNumberFormat="1" applyFont="1" applyAlignment="1">
      <alignment horizontal="left"/>
    </xf>
    <xf numFmtId="2" fontId="35" fillId="0" borderId="0" xfId="61" applyNumberFormat="1"/>
    <xf numFmtId="4" fontId="1" fillId="0" borderId="0" xfId="0" applyNumberFormat="1" applyFont="1" applyAlignment="1">
      <alignment horizontal="center" vertical="center"/>
    </xf>
    <xf numFmtId="4" fontId="30" fillId="0" borderId="0" xfId="0" applyNumberFormat="1" applyFont="1" applyAlignment="1">
      <alignment horizontal="center" vertical="center"/>
    </xf>
    <xf numFmtId="0" fontId="30" fillId="0" borderId="0" xfId="59" applyNumberFormat="1" applyFont="1" applyBorder="1" applyAlignment="1">
      <alignment horizontal="center" vertical="center" wrapText="1"/>
    </xf>
    <xf numFmtId="3" fontId="30" fillId="0" borderId="0" xfId="59" applyNumberFormat="1" applyFont="1" applyFill="1" applyBorder="1" applyAlignment="1">
      <alignment horizontal="center" vertical="center"/>
    </xf>
    <xf numFmtId="3" fontId="31" fillId="0" borderId="0" xfId="1" applyNumberFormat="1" applyFont="1" applyAlignment="1">
      <alignment horizontal="center" vertical="center"/>
    </xf>
    <xf numFmtId="0" fontId="31" fillId="0" borderId="0" xfId="1" applyFont="1" applyAlignment="1">
      <alignment horizontal="center" vertical="center"/>
    </xf>
    <xf numFmtId="0" fontId="1" fillId="0" borderId="0" xfId="0" applyFont="1" applyFill="1" applyBorder="1" applyAlignment="1">
      <alignment vertical="center"/>
    </xf>
    <xf numFmtId="0" fontId="31" fillId="0" borderId="0" xfId="0" applyFont="1" applyAlignment="1">
      <alignment horizontal="center" vertical="center" wrapText="1"/>
    </xf>
    <xf numFmtId="0" fontId="31" fillId="0" borderId="0" xfId="0" applyFont="1" applyAlignment="1">
      <alignment wrapText="1"/>
    </xf>
    <xf numFmtId="3" fontId="31" fillId="0" borderId="0" xfId="0" applyNumberFormat="1" applyFont="1" applyAlignment="1">
      <alignment wrapText="1"/>
    </xf>
    <xf numFmtId="2" fontId="31" fillId="0" borderId="0" xfId="0" applyNumberFormat="1" applyFont="1" applyAlignment="1">
      <alignment wrapText="1"/>
    </xf>
    <xf numFmtId="4" fontId="31" fillId="0" borderId="0" xfId="0" applyNumberFormat="1" applyFont="1" applyAlignment="1">
      <alignment wrapText="1"/>
    </xf>
    <xf numFmtId="43" fontId="30" fillId="0" borderId="0" xfId="59" applyFont="1"/>
    <xf numFmtId="0" fontId="30" fillId="0" borderId="0" xfId="0" applyFont="1" applyFill="1" applyBorder="1" applyAlignment="1">
      <alignment vertical="center"/>
    </xf>
    <xf numFmtId="0" fontId="39" fillId="0" borderId="0" xfId="2" applyFont="1" applyAlignment="1" applyProtection="1">
      <alignment horizontal="center" vertical="center" wrapText="1"/>
    </xf>
    <xf numFmtId="0" fontId="39" fillId="0" borderId="0" xfId="2" applyFont="1" applyBorder="1" applyAlignment="1" applyProtection="1">
      <alignment horizontal="center" vertical="center" wrapText="1"/>
    </xf>
    <xf numFmtId="0" fontId="30" fillId="2" borderId="0" xfId="0" applyFont="1" applyFill="1" applyBorder="1" applyAlignment="1">
      <alignment horizontal="center" vertical="center" wrapText="1"/>
    </xf>
    <xf numFmtId="2" fontId="1" fillId="0" borderId="0" xfId="0" applyNumberFormat="1" applyFont="1"/>
    <xf numFmtId="0" fontId="1" fillId="0" borderId="0" xfId="0" applyFont="1" applyFill="1" applyBorder="1" applyAlignment="1">
      <alignment horizontal="center" vertical="top"/>
    </xf>
    <xf numFmtId="3" fontId="30" fillId="0" borderId="0" xfId="0" applyNumberFormat="1" applyFont="1" applyFill="1" applyBorder="1" applyAlignment="1">
      <alignment horizontal="right" vertical="center" wrapText="1"/>
    </xf>
    <xf numFmtId="3" fontId="30" fillId="0" borderId="0" xfId="59" applyNumberFormat="1" applyFont="1" applyFill="1" applyBorder="1" applyAlignment="1">
      <alignment horizontal="right" vertical="center" wrapText="1"/>
    </xf>
    <xf numFmtId="3" fontId="31" fillId="0" borderId="0" xfId="1" applyNumberFormat="1" applyFont="1" applyAlignment="1">
      <alignment horizontal="right" vertical="center"/>
    </xf>
    <xf numFmtId="3" fontId="30" fillId="0" borderId="0" xfId="59" applyNumberFormat="1" applyFont="1" applyFill="1" applyBorder="1" applyAlignment="1">
      <alignment horizontal="right" vertical="center"/>
    </xf>
    <xf numFmtId="3" fontId="31" fillId="0" borderId="0" xfId="1" applyNumberFormat="1" applyFont="1" applyAlignment="1">
      <alignment horizontal="right"/>
    </xf>
    <xf numFmtId="0" fontId="0" fillId="0" borderId="0" xfId="0"/>
    <xf numFmtId="164" fontId="0" fillId="0" borderId="0" xfId="0" applyNumberFormat="1"/>
    <xf numFmtId="3" fontId="30" fillId="0" borderId="0" xfId="0" applyNumberFormat="1" applyFont="1" applyAlignment="1">
      <alignment horizontal="right"/>
    </xf>
    <xf numFmtId="0" fontId="30" fillId="0" borderId="0" xfId="0" applyFont="1" applyAlignment="1">
      <alignment horizontal="right"/>
    </xf>
    <xf numFmtId="0" fontId="1" fillId="0" borderId="0" xfId="0" applyFont="1" applyAlignment="1">
      <alignment horizontal="left"/>
    </xf>
    <xf numFmtId="0" fontId="39" fillId="0" borderId="0" xfId="2" applyFont="1" applyBorder="1" applyAlignment="1" applyProtection="1">
      <alignment horizontal="center" vertical="center"/>
    </xf>
    <xf numFmtId="0" fontId="39" fillId="0" borderId="0" xfId="2" applyFont="1" applyAlignment="1" applyProtection="1">
      <alignment horizontal="center" vertical="center"/>
    </xf>
    <xf numFmtId="1" fontId="30" fillId="0" borderId="0" xfId="0" applyNumberFormat="1" applyFont="1"/>
    <xf numFmtId="0" fontId="0" fillId="0" borderId="0" xfId="0"/>
    <xf numFmtId="0" fontId="40" fillId="0" borderId="0" xfId="0" applyFont="1" applyAlignment="1">
      <alignment horizontal="left" vertical="top" wrapText="1"/>
    </xf>
    <xf numFmtId="164" fontId="42" fillId="0" borderId="0" xfId="0" applyNumberFormat="1" applyFont="1" applyAlignment="1">
      <alignment horizontal="left" vertical="top" shrinkToFit="1"/>
    </xf>
    <xf numFmtId="0" fontId="7" fillId="0" borderId="0" xfId="0" applyFont="1" applyAlignment="1">
      <alignment horizontal="left" vertical="center" wrapText="1"/>
    </xf>
    <xf numFmtId="166" fontId="42" fillId="0" borderId="0" xfId="0" applyNumberFormat="1" applyFont="1" applyAlignment="1">
      <alignment horizontal="left" vertical="top" shrinkToFit="1"/>
    </xf>
    <xf numFmtId="0" fontId="7" fillId="0" borderId="0" xfId="0" applyFont="1" applyAlignment="1">
      <alignment horizontal="left" vertical="top"/>
    </xf>
    <xf numFmtId="3" fontId="42" fillId="0" borderId="0" xfId="0" applyNumberFormat="1" applyFont="1" applyAlignment="1">
      <alignment vertical="top" shrinkToFit="1"/>
    </xf>
    <xf numFmtId="3" fontId="42" fillId="0" borderId="0" xfId="0" applyNumberFormat="1" applyFont="1" applyAlignment="1">
      <alignment vertical="center" shrinkToFit="1"/>
    </xf>
    <xf numFmtId="0" fontId="29" fillId="0" borderId="0" xfId="0" applyFont="1"/>
    <xf numFmtId="3" fontId="34" fillId="0" borderId="0" xfId="0" applyNumberFormat="1" applyFont="1" applyAlignment="1">
      <alignment horizontal="right" vertical="center" shrinkToFit="1"/>
    </xf>
    <xf numFmtId="0" fontId="30" fillId="0" borderId="0" xfId="0" applyFont="1" applyAlignment="1">
      <alignment horizontal="left" vertical="center" wrapText="1"/>
    </xf>
    <xf numFmtId="3" fontId="42" fillId="0" borderId="0" xfId="0" applyNumberFormat="1" applyFont="1" applyAlignment="1">
      <alignment horizontal="right" vertical="top" shrinkToFit="1"/>
    </xf>
    <xf numFmtId="3" fontId="42" fillId="0" borderId="0" xfId="0" applyNumberFormat="1" applyFont="1" applyAlignment="1">
      <alignment horizontal="right" vertical="center" shrinkToFit="1"/>
    </xf>
    <xf numFmtId="0" fontId="7" fillId="0" borderId="0" xfId="0" applyFont="1" applyAlignment="1">
      <alignment wrapText="1"/>
    </xf>
    <xf numFmtId="4" fontId="34" fillId="0" borderId="0" xfId="0" applyNumberFormat="1" applyFont="1" applyAlignment="1">
      <alignment horizontal="right" vertical="top" shrinkToFit="1"/>
    </xf>
    <xf numFmtId="4" fontId="34" fillId="0" borderId="0" xfId="0" applyNumberFormat="1" applyFont="1" applyAlignment="1">
      <alignment horizontal="right" vertical="center" shrinkToFit="1"/>
    </xf>
    <xf numFmtId="0" fontId="34" fillId="0" borderId="0" xfId="0" applyFont="1" applyAlignment="1">
      <alignment horizontal="left" vertical="center" wrapText="1"/>
    </xf>
    <xf numFmtId="1" fontId="34" fillId="0" borderId="0" xfId="0" applyNumberFormat="1" applyFont="1" applyAlignment="1">
      <alignment horizontal="right" vertical="top" shrinkToFit="1"/>
    </xf>
    <xf numFmtId="0" fontId="43" fillId="0" borderId="0" xfId="0" applyFont="1"/>
    <xf numFmtId="0" fontId="30" fillId="0" borderId="0" xfId="0" applyFont="1" applyAlignment="1">
      <alignment vertical="top"/>
    </xf>
    <xf numFmtId="3" fontId="34" fillId="0" borderId="0" xfId="0" applyNumberFormat="1" applyFont="1" applyAlignment="1">
      <alignment vertical="top" shrinkToFit="1"/>
    </xf>
    <xf numFmtId="3" fontId="34" fillId="0" borderId="0" xfId="0" applyNumberFormat="1" applyFont="1" applyAlignment="1">
      <alignment vertical="center" shrinkToFit="1"/>
    </xf>
    <xf numFmtId="0" fontId="44" fillId="0" borderId="0" xfId="0" applyFont="1" applyAlignment="1">
      <alignment vertical="top" wrapText="1"/>
    </xf>
    <xf numFmtId="3" fontId="45" fillId="0" borderId="0" xfId="0" applyNumberFormat="1" applyFont="1" applyAlignment="1">
      <alignment horizontal="right" vertical="top" shrinkToFit="1"/>
    </xf>
    <xf numFmtId="3" fontId="45" fillId="0" borderId="0" xfId="0" applyNumberFormat="1" applyFont="1" applyAlignment="1">
      <alignment horizontal="right" vertical="center" shrinkToFit="1"/>
    </xf>
    <xf numFmtId="1" fontId="45" fillId="0" borderId="0" xfId="0" applyNumberFormat="1" applyFont="1" applyAlignment="1">
      <alignment horizontal="right" vertical="top" shrinkToFit="1"/>
    </xf>
    <xf numFmtId="3" fontId="40" fillId="0" borderId="0" xfId="0" applyNumberFormat="1" applyFont="1" applyAlignment="1">
      <alignment vertical="top" wrapText="1"/>
    </xf>
    <xf numFmtId="0" fontId="31" fillId="0" borderId="0" xfId="0" applyFont="1" applyAlignment="1">
      <alignment vertical="center"/>
    </xf>
    <xf numFmtId="0" fontId="1" fillId="0" borderId="3" xfId="0" applyFont="1" applyBorder="1" applyAlignment="1">
      <alignment vertical="center"/>
    </xf>
    <xf numFmtId="0" fontId="39" fillId="0" borderId="0" xfId="2" applyFont="1" applyFill="1" applyAlignment="1" applyProtection="1">
      <alignment horizontal="center" vertical="center"/>
    </xf>
    <xf numFmtId="164" fontId="30" fillId="0" borderId="0" xfId="0" applyNumberFormat="1" applyFont="1" applyAlignment="1">
      <alignment horizontal="center" vertical="center"/>
    </xf>
    <xf numFmtId="0" fontId="0" fillId="0" borderId="0" xfId="0" applyFont="1"/>
    <xf numFmtId="166" fontId="34" fillId="0" borderId="0" xfId="0" applyNumberFormat="1" applyFont="1" applyAlignment="1">
      <alignment horizontal="left" vertical="top" shrinkToFit="1"/>
    </xf>
    <xf numFmtId="167" fontId="34" fillId="0" borderId="0" xfId="0" applyNumberFormat="1" applyFont="1" applyAlignment="1">
      <alignment horizontal="left" vertical="top" shrinkToFit="1"/>
    </xf>
    <xf numFmtId="164" fontId="34" fillId="0" borderId="0" xfId="0" applyNumberFormat="1" applyFont="1" applyAlignment="1">
      <alignment horizontal="left" vertical="top" shrinkToFit="1"/>
    </xf>
    <xf numFmtId="1" fontId="34" fillId="0" borderId="0" xfId="0" applyNumberFormat="1" applyFont="1" applyAlignment="1">
      <alignment horizontal="left" vertical="top" shrinkToFit="1"/>
    </xf>
    <xf numFmtId="0" fontId="0" fillId="0" borderId="0" xfId="0" applyFont="1" applyAlignment="1">
      <alignment horizontal="center"/>
    </xf>
    <xf numFmtId="0" fontId="7" fillId="0" borderId="0" xfId="0" applyFont="1"/>
    <xf numFmtId="0" fontId="46" fillId="0" borderId="0" xfId="0" applyFont="1" applyAlignment="1">
      <alignment vertical="top" wrapText="1"/>
    </xf>
    <xf numFmtId="3" fontId="34" fillId="0" borderId="0" xfId="0" applyNumberFormat="1" applyFont="1" applyAlignment="1">
      <alignment horizontal="center" vertical="top" shrinkToFit="1"/>
    </xf>
    <xf numFmtId="0" fontId="47" fillId="0" borderId="0" xfId="0" applyFont="1" applyAlignment="1">
      <alignment vertical="top" wrapText="1"/>
    </xf>
    <xf numFmtId="3" fontId="48" fillId="0" borderId="0" xfId="0" applyNumberFormat="1" applyFont="1" applyAlignment="1">
      <alignment vertical="top" shrinkToFit="1"/>
    </xf>
    <xf numFmtId="0" fontId="0" fillId="0" borderId="0" xfId="0" applyFont="1" applyAlignment="1">
      <alignment vertical="center" wrapText="1"/>
    </xf>
    <xf numFmtId="0" fontId="43" fillId="0" borderId="0" xfId="0" applyFont="1" applyAlignment="1">
      <alignment horizontal="left" vertical="center"/>
    </xf>
    <xf numFmtId="3" fontId="43" fillId="0" borderId="0" xfId="0" applyNumberFormat="1" applyFont="1" applyAlignment="1">
      <alignment horizontal="right" vertical="top" shrinkToFit="1"/>
    </xf>
    <xf numFmtId="2" fontId="0" fillId="0" borderId="0" xfId="0" applyNumberFormat="1" applyFont="1"/>
    <xf numFmtId="0" fontId="0" fillId="35" borderId="0" xfId="0" applyFont="1" applyFill="1"/>
    <xf numFmtId="168" fontId="0" fillId="0" borderId="0" xfId="0" applyNumberFormat="1" applyFont="1"/>
    <xf numFmtId="0" fontId="43" fillId="0" borderId="0" xfId="0" applyFont="1" applyAlignment="1">
      <alignment vertical="top" wrapText="1"/>
    </xf>
    <xf numFmtId="0" fontId="30" fillId="0" borderId="0" xfId="0" applyFont="1" applyAlignment="1">
      <alignment horizontal="right" wrapText="1"/>
    </xf>
    <xf numFmtId="0" fontId="31" fillId="0" borderId="14" xfId="0" applyFont="1" applyBorder="1" applyAlignment="1">
      <alignment vertical="top" wrapText="1"/>
    </xf>
    <xf numFmtId="0" fontId="0" fillId="0" borderId="0" xfId="0"/>
    <xf numFmtId="0" fontId="30" fillId="0" borderId="0" xfId="0" applyFont="1"/>
    <xf numFmtId="0" fontId="30" fillId="0" borderId="0" xfId="0" applyFont="1" applyAlignment="1">
      <alignment horizontal="center" vertical="center" wrapText="1"/>
    </xf>
    <xf numFmtId="0" fontId="0" fillId="0" borderId="0" xfId="0" applyAlignment="1">
      <alignment horizontal="center"/>
    </xf>
    <xf numFmtId="0" fontId="0" fillId="0" borderId="0" xfId="0" applyAlignment="1"/>
    <xf numFmtId="0" fontId="30" fillId="0" borderId="0" xfId="0" applyFont="1" applyAlignment="1">
      <alignment horizontal="center"/>
    </xf>
    <xf numFmtId="0" fontId="30" fillId="0" borderId="0" xfId="0" applyFont="1" applyFill="1" applyBorder="1" applyAlignment="1">
      <alignment horizontal="center" vertical="center"/>
    </xf>
    <xf numFmtId="0" fontId="30" fillId="0" borderId="0" xfId="0" applyFont="1" applyBorder="1" applyAlignment="1">
      <alignment horizontal="left"/>
    </xf>
    <xf numFmtId="0" fontId="30" fillId="0" borderId="0" xfId="0" applyFont="1" applyAlignment="1">
      <alignment horizontal="left"/>
    </xf>
    <xf numFmtId="0" fontId="30" fillId="0" borderId="0" xfId="0" applyFont="1" applyAlignment="1">
      <alignment horizontal="center" vertical="center"/>
    </xf>
    <xf numFmtId="0" fontId="30" fillId="0" borderId="0" xfId="0" applyFont="1" applyBorder="1" applyAlignment="1">
      <alignment horizontal="center" vertical="center"/>
    </xf>
    <xf numFmtId="0" fontId="31" fillId="0" borderId="0" xfId="0" applyFont="1" applyAlignment="1">
      <alignment horizontal="left" vertical="top" wrapText="1"/>
    </xf>
    <xf numFmtId="0" fontId="31" fillId="0" borderId="0" xfId="0" applyFont="1" applyAlignment="1">
      <alignment horizontal="center" vertical="top" wrapText="1"/>
    </xf>
    <xf numFmtId="0" fontId="31" fillId="0" borderId="0" xfId="0" applyFont="1" applyAlignment="1">
      <alignment horizontal="left" vertical="top" wrapText="1" indent="2"/>
    </xf>
    <xf numFmtId="0" fontId="7" fillId="0" borderId="0" xfId="0" applyFont="1" applyAlignment="1">
      <alignment horizontal="left" wrapText="1"/>
    </xf>
    <xf numFmtId="3" fontId="34" fillId="0" borderId="0" xfId="0" applyNumberFormat="1" applyFont="1" applyAlignment="1">
      <alignment horizontal="right" vertical="top" shrinkToFit="1"/>
    </xf>
    <xf numFmtId="0" fontId="30" fillId="0" borderId="0" xfId="0" applyFont="1" applyAlignment="1">
      <alignment horizontal="left" wrapText="1"/>
    </xf>
    <xf numFmtId="0" fontId="40" fillId="0" borderId="0" xfId="0" applyFont="1" applyAlignment="1">
      <alignment vertical="top" wrapText="1"/>
    </xf>
    <xf numFmtId="0" fontId="31" fillId="0" borderId="0" xfId="0" applyFont="1" applyAlignment="1">
      <alignment vertical="top" wrapText="1"/>
    </xf>
    <xf numFmtId="0" fontId="31" fillId="0" borderId="0" xfId="0" applyFont="1" applyAlignment="1">
      <alignment horizontal="left" vertical="top" wrapText="1" indent="1"/>
    </xf>
    <xf numFmtId="0" fontId="30" fillId="0" borderId="0" xfId="0" applyFont="1" applyAlignment="1"/>
    <xf numFmtId="1" fontId="30" fillId="0" borderId="0" xfId="0" applyNumberFormat="1" applyFont="1" applyAlignment="1">
      <alignment horizontal="center" vertical="center"/>
    </xf>
    <xf numFmtId="0" fontId="30" fillId="0" borderId="0" xfId="0" applyFont="1" applyFill="1" applyBorder="1" applyAlignment="1">
      <alignment horizontal="center"/>
    </xf>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Fill="1" applyBorder="1" applyAlignment="1">
      <alignment horizontal="center" vertical="center"/>
    </xf>
    <xf numFmtId="0" fontId="30" fillId="0" borderId="0" xfId="0" applyFont="1" applyBorder="1" applyAlignment="1">
      <alignment horizontal="left"/>
    </xf>
    <xf numFmtId="0" fontId="30" fillId="0" borderId="0" xfId="0" applyFont="1" applyAlignment="1">
      <alignment horizontal="left"/>
    </xf>
    <xf numFmtId="0" fontId="30" fillId="0" borderId="0" xfId="0" applyFont="1" applyBorder="1" applyAlignment="1">
      <alignment horizontal="center" vertical="center"/>
    </xf>
    <xf numFmtId="0" fontId="31" fillId="0" borderId="0" xfId="0" applyFont="1" applyAlignment="1">
      <alignment vertical="top" wrapText="1"/>
    </xf>
    <xf numFmtId="0" fontId="31" fillId="0" borderId="0" xfId="0" applyFont="1" applyAlignment="1">
      <alignment vertical="center" wrapText="1"/>
    </xf>
    <xf numFmtId="0" fontId="30" fillId="0" borderId="0" xfId="0" applyFont="1" applyAlignment="1"/>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39" fillId="0" borderId="0" xfId="2" applyFont="1" applyAlignment="1" applyProtection="1">
      <alignment horizontal="center"/>
    </xf>
    <xf numFmtId="0" fontId="39" fillId="0" borderId="0" xfId="2" applyFont="1" applyBorder="1" applyAlignment="1" applyProtection="1">
      <alignment horizontal="center" wrapText="1"/>
    </xf>
    <xf numFmtId="0" fontId="31" fillId="0" borderId="0" xfId="0" applyFont="1" applyAlignment="1">
      <alignment vertical="top"/>
    </xf>
    <xf numFmtId="0" fontId="31" fillId="0" borderId="14" xfId="0" applyFont="1" applyBorder="1" applyAlignment="1">
      <alignment vertical="top"/>
    </xf>
    <xf numFmtId="0" fontId="50" fillId="0" borderId="0" xfId="0" applyFont="1"/>
    <xf numFmtId="0" fontId="30" fillId="0" borderId="0" xfId="0" applyFont="1" applyBorder="1" applyAlignment="1">
      <alignment horizontal="right"/>
    </xf>
    <xf numFmtId="0" fontId="30" fillId="0" borderId="0" xfId="0" applyFont="1" applyAlignment="1">
      <alignment horizontal="center" vertical="center" wrapText="1"/>
    </xf>
    <xf numFmtId="0" fontId="0" fillId="0" borderId="0" xfId="0" applyAlignment="1">
      <alignment horizontal="center"/>
    </xf>
    <xf numFmtId="0" fontId="0" fillId="0" borderId="0" xfId="0" applyAlignment="1"/>
    <xf numFmtId="0" fontId="30" fillId="0" borderId="0" xfId="0" applyFont="1" applyAlignment="1">
      <alignment horizontal="center"/>
    </xf>
    <xf numFmtId="0" fontId="30" fillId="0" borderId="0" xfId="0" applyFont="1" applyFill="1" applyBorder="1" applyAlignment="1">
      <alignment horizontal="center" vertical="center"/>
    </xf>
    <xf numFmtId="0" fontId="31" fillId="0" borderId="0" xfId="1" applyFont="1" applyBorder="1" applyAlignment="1">
      <alignment vertical="center" wrapText="1" readingOrder="1"/>
    </xf>
    <xf numFmtId="0" fontId="31" fillId="0" borderId="0" xfId="1" applyFont="1" applyBorder="1" applyAlignment="1">
      <alignment vertical="center" readingOrder="1"/>
    </xf>
    <xf numFmtId="0" fontId="30" fillId="0" borderId="0" xfId="0" applyFont="1" applyAlignment="1">
      <alignment horizontal="left"/>
    </xf>
    <xf numFmtId="0" fontId="30" fillId="0" borderId="0" xfId="0" applyFont="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left" vertical="top" wrapText="1" indent="5"/>
    </xf>
    <xf numFmtId="164" fontId="34" fillId="0" borderId="0" xfId="0" applyNumberFormat="1" applyFont="1" applyAlignment="1">
      <alignment horizontal="right" vertical="top" shrinkToFit="1"/>
    </xf>
    <xf numFmtId="166" fontId="34" fillId="0" borderId="0" xfId="0" applyNumberFormat="1" applyFont="1" applyAlignment="1">
      <alignment horizontal="right" vertical="top" shrinkToFit="1"/>
    </xf>
    <xf numFmtId="0" fontId="30" fillId="0" borderId="0" xfId="0" applyFont="1" applyAlignment="1">
      <alignment horizontal="left" vertical="top" wrapText="1"/>
    </xf>
    <xf numFmtId="0" fontId="31" fillId="0" borderId="0" xfId="0" applyFont="1" applyAlignment="1">
      <alignment horizontal="left" vertical="top" wrapText="1"/>
    </xf>
    <xf numFmtId="0" fontId="7" fillId="0" borderId="0" xfId="0" applyFont="1" applyAlignment="1">
      <alignment horizontal="left" vertical="top" wrapText="1" indent="5"/>
    </xf>
    <xf numFmtId="0" fontId="31" fillId="0" borderId="0" xfId="0" applyFont="1" applyAlignment="1">
      <alignment horizontal="center" vertical="top" wrapText="1"/>
    </xf>
    <xf numFmtId="164" fontId="34" fillId="0" borderId="0" xfId="0" applyNumberFormat="1" applyFont="1" applyAlignment="1">
      <alignment vertical="top" shrinkToFit="1"/>
    </xf>
    <xf numFmtId="0" fontId="31" fillId="0" borderId="0" xfId="0" applyFont="1" applyAlignment="1">
      <alignment horizontal="left" vertical="top" wrapText="1" indent="8"/>
    </xf>
    <xf numFmtId="0" fontId="31" fillId="0" borderId="0" xfId="0" applyFont="1" applyAlignment="1">
      <alignment horizontal="left" vertical="top" wrapText="1" indent="2"/>
    </xf>
    <xf numFmtId="0" fontId="7" fillId="0" borderId="0" xfId="0" applyFont="1" applyAlignment="1">
      <alignment horizontal="left" wrapText="1"/>
    </xf>
    <xf numFmtId="0" fontId="31" fillId="0" borderId="0" xfId="0" applyFont="1" applyAlignment="1">
      <alignment horizontal="left" vertical="top" wrapText="1" indent="10"/>
    </xf>
    <xf numFmtId="3" fontId="34" fillId="0" borderId="0" xfId="0" applyNumberFormat="1" applyFont="1" applyAlignment="1">
      <alignment horizontal="right" vertical="top" shrinkToFit="1"/>
    </xf>
    <xf numFmtId="0" fontId="31" fillId="0" borderId="0" xfId="0" applyFont="1" applyAlignment="1">
      <alignment horizontal="right" vertical="top" wrapText="1" indent="2"/>
    </xf>
    <xf numFmtId="0" fontId="30" fillId="0" borderId="0" xfId="0" applyFont="1" applyAlignment="1">
      <alignment horizontal="left" wrapText="1"/>
    </xf>
    <xf numFmtId="0" fontId="40" fillId="0" borderId="0" xfId="0" applyFont="1" applyAlignment="1">
      <alignment vertical="top" wrapText="1"/>
    </xf>
    <xf numFmtId="0" fontId="31" fillId="0" borderId="0" xfId="0" applyFont="1" applyAlignment="1">
      <alignment vertical="top" wrapText="1"/>
    </xf>
    <xf numFmtId="0" fontId="31" fillId="0" borderId="0" xfId="0" applyFont="1" applyAlignment="1">
      <alignment horizontal="left" vertical="top" wrapText="1" indent="1"/>
    </xf>
    <xf numFmtId="0" fontId="31" fillId="0" borderId="0" xfId="0" applyFont="1" applyAlignment="1">
      <alignment vertical="center" wrapText="1"/>
    </xf>
    <xf numFmtId="0" fontId="30" fillId="0" borderId="0" xfId="0" applyFont="1" applyAlignment="1"/>
    <xf numFmtId="1" fontId="30" fillId="0" borderId="0" xfId="0" applyNumberFormat="1" applyFont="1" applyAlignment="1">
      <alignment horizontal="center" vertical="center"/>
    </xf>
    <xf numFmtId="1" fontId="30" fillId="0" borderId="0" xfId="0" applyNumberFormat="1" applyFont="1" applyBorder="1" applyAlignment="1">
      <alignment horizontal="center" vertical="center"/>
    </xf>
    <xf numFmtId="0" fontId="30" fillId="0" borderId="0" xfId="0" applyFont="1" applyFill="1" applyBorder="1" applyAlignment="1">
      <alignment horizontal="center"/>
    </xf>
    <xf numFmtId="3" fontId="36"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xf>
    <xf numFmtId="3" fontId="30" fillId="0" borderId="0" xfId="0" applyNumberFormat="1" applyFont="1" applyFill="1" applyBorder="1" applyAlignment="1">
      <alignment horizontal="center"/>
    </xf>
    <xf numFmtId="0" fontId="31" fillId="0" borderId="0" xfId="0" applyFont="1" applyBorder="1" applyAlignment="1">
      <alignment horizontal="center" wrapText="1"/>
    </xf>
    <xf numFmtId="0" fontId="30" fillId="0" borderId="0" xfId="0" applyFont="1" applyBorder="1" applyAlignment="1">
      <alignment horizontal="center" vertical="center" wrapText="1"/>
    </xf>
    <xf numFmtId="0" fontId="31" fillId="0" borderId="0" xfId="0" applyFont="1" applyFill="1" applyBorder="1" applyAlignment="1">
      <alignment horizontal="center"/>
    </xf>
    <xf numFmtId="0" fontId="30" fillId="0" borderId="0" xfId="0" applyFont="1" applyFill="1" applyBorder="1" applyAlignment="1">
      <alignment horizontal="center" vertical="center" wrapText="1"/>
    </xf>
  </cellXfs>
  <cellStyles count="62">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o" xfId="23" builtinId="26" customBuiltin="1"/>
    <cellStyle name="Cálculo" xfId="28" builtinId="22" customBuiltin="1"/>
    <cellStyle name="Celda de comprobación" xfId="30" builtinId="23" customBuiltin="1"/>
    <cellStyle name="Celda vinculada" xfId="29" builtinId="24" customBuiltin="1"/>
    <cellStyle name="Encabezado 1" xfId="19" builtinId="16" customBuiltin="1"/>
    <cellStyle name="Encabezado 4" xfId="22"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6" builtinId="20" customBuiltin="1"/>
    <cellStyle name="Hipervínculo" xfId="2" builtinId="8"/>
    <cellStyle name="Incorrecto" xfId="24" builtinId="27" customBuiltin="1"/>
    <cellStyle name="Millares" xfId="59" builtinId="3"/>
    <cellStyle name="Millares 2" xfId="3" xr:uid="{00000000-0005-0000-0000-000022000000}"/>
    <cellStyle name="Neutral" xfId="25" builtinId="28" customBuiltin="1"/>
    <cellStyle name="Normal" xfId="0" builtinId="0"/>
    <cellStyle name="Normal 10" xfId="5" xr:uid="{00000000-0005-0000-0000-000025000000}"/>
    <cellStyle name="Normal 11" xfId="6" xr:uid="{00000000-0005-0000-0000-000026000000}"/>
    <cellStyle name="Normal 12" xfId="7" xr:uid="{00000000-0005-0000-0000-000027000000}"/>
    <cellStyle name="Normal 13" xfId="8" xr:uid="{00000000-0005-0000-0000-000028000000}"/>
    <cellStyle name="Normal 14" xfId="9" xr:uid="{00000000-0005-0000-0000-000029000000}"/>
    <cellStyle name="Normal 15" xfId="61" xr:uid="{00000000-0005-0000-0000-00002A000000}"/>
    <cellStyle name="Normal 16" xfId="60" xr:uid="{00000000-0005-0000-0000-00002B000000}"/>
    <cellStyle name="Normal 2" xfId="1" xr:uid="{00000000-0005-0000-0000-00002C000000}"/>
    <cellStyle name="Normal 2 2 3 3" xfId="17" xr:uid="{00000000-0005-0000-0000-00002D000000}"/>
    <cellStyle name="Normal 3" xfId="4" xr:uid="{00000000-0005-0000-0000-00002E000000}"/>
    <cellStyle name="Normal 3 2" xfId="10" xr:uid="{00000000-0005-0000-0000-00002F000000}"/>
    <cellStyle name="Normal 4" xfId="11" xr:uid="{00000000-0005-0000-0000-000030000000}"/>
    <cellStyle name="Normal 5" xfId="12" xr:uid="{00000000-0005-0000-0000-000031000000}"/>
    <cellStyle name="Normal 6" xfId="13" xr:uid="{00000000-0005-0000-0000-000032000000}"/>
    <cellStyle name="Normal 7" xfId="14" xr:uid="{00000000-0005-0000-0000-000033000000}"/>
    <cellStyle name="Normal 8" xfId="15" xr:uid="{00000000-0005-0000-0000-000034000000}"/>
    <cellStyle name="Normal 9" xfId="16" xr:uid="{00000000-0005-0000-0000-000035000000}"/>
    <cellStyle name="Notas" xfId="32" builtinId="10" customBuiltin="1"/>
    <cellStyle name="Salida" xfId="27" builtinId="21" customBuiltin="1"/>
    <cellStyle name="Texto de advertencia" xfId="31" builtinId="11" customBuiltin="1"/>
    <cellStyle name="Texto explicativo" xfId="33" builtinId="53" customBuiltin="1"/>
    <cellStyle name="Título" xfId="18" builtinId="15" customBuiltin="1"/>
    <cellStyle name="Título 2" xfId="20" builtinId="17" customBuiltin="1"/>
    <cellStyle name="Título 3" xfId="21" builtinId="18" customBuiltin="1"/>
    <cellStyle name="Total" xfId="34" builtinId="25" customBuiltin="1"/>
  </cellStyles>
  <dxfs count="26">
    <dxf>
      <font>
        <strike val="0"/>
        <outline val="0"/>
        <shadow val="0"/>
        <u val="none"/>
        <vertAlign val="baseline"/>
        <sz val="12"/>
        <color theme="1"/>
        <name val="Arial"/>
        <scheme val="none"/>
      </font>
      <numFmt numFmtId="1"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numFmt numFmtId="0" formatCode="General"/>
      <alignment horizontal="center" vertical="center" textRotation="0" wrapText="0"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2"/>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2"/>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2"/>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2"/>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numFmt numFmtId="3" formatCode="#,##0"/>
      <alignment horizontal="right" vertical="center" textRotation="0" wrapText="0" indent="0" justifyLastLine="0" shrinkToFit="0" readingOrder="0"/>
    </dxf>
    <dxf>
      <font>
        <strike val="0"/>
        <outline val="0"/>
        <shadow val="0"/>
        <u val="none"/>
        <vertAlign val="baseline"/>
        <sz val="12"/>
        <color theme="1"/>
        <name val="Arial"/>
        <scheme val="none"/>
      </font>
    </dxf>
    <dxf>
      <font>
        <strike val="0"/>
        <outline val="0"/>
        <shadow val="0"/>
        <u val="none"/>
        <vertAlign val="baseline"/>
        <sz val="12"/>
        <color theme="1"/>
        <name val="Arial"/>
        <scheme val="none"/>
      </font>
      <numFmt numFmtId="0" formatCode="General"/>
      <alignment horizontal="center" vertical="center" textRotation="0" wrapText="0" indent="0" justifyLastLine="0" shrinkToFit="0" readingOrder="0"/>
    </dxf>
    <dxf>
      <font>
        <strike val="0"/>
        <outline val="0"/>
        <shadow val="0"/>
        <u val="none"/>
        <vertAlign val="baseline"/>
        <sz val="12"/>
        <color theme="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Población nacional por entidad federativa a mitad de año 2003-2020</a:t>
            </a:r>
          </a:p>
          <a:p>
            <a:pPr>
              <a:defRPr/>
            </a:pPr>
            <a:r>
              <a:rPr lang="es-MX"/>
              <a:t>(Miles de personas)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8.2340914815988556E-2"/>
          <c:y val="0.17171296296296296"/>
          <c:w val="0.89495526681455839"/>
          <c:h val="0.5763686573314345"/>
        </c:manualLayout>
      </c:layout>
      <c:barChart>
        <c:barDir val="col"/>
        <c:grouping val="clustered"/>
        <c:varyColors val="0"/>
        <c:ser>
          <c:idx val="0"/>
          <c:order val="0"/>
          <c:tx>
            <c:strRef>
              <c:f>'Gráfica Pob Ent'!$B$4</c:f>
              <c:strCache>
                <c:ptCount val="1"/>
                <c:pt idx="0">
                  <c:v>2003</c:v>
                </c:pt>
              </c:strCache>
            </c:strRef>
          </c:tx>
          <c:spPr>
            <a:solidFill>
              <a:schemeClr val="accent1"/>
            </a:solidFill>
            <a:ln>
              <a:noFill/>
            </a:ln>
            <a:effectLst/>
          </c:spPr>
          <c:invertIfNegative val="0"/>
          <c:cat>
            <c:strRef>
              <c:f>'Gráfica Pob Ent'!$A$5:$A$36</c:f>
              <c:strCache>
                <c:ptCount val="32"/>
                <c:pt idx="0">
                  <c:v>Colima</c:v>
                </c:pt>
                <c:pt idx="1">
                  <c:v>Baja C Sur</c:v>
                </c:pt>
                <c:pt idx="2">
                  <c:v>Campeche</c:v>
                </c:pt>
                <c:pt idx="3">
                  <c:v>Nayarit</c:v>
                </c:pt>
                <c:pt idx="4">
                  <c:v>Tlaxcala</c:v>
                </c:pt>
                <c:pt idx="5">
                  <c:v>Agus</c:v>
                </c:pt>
                <c:pt idx="6">
                  <c:v>Zacatecas</c:v>
                </c:pt>
                <c:pt idx="7">
                  <c:v>Q Roo</c:v>
                </c:pt>
                <c:pt idx="8">
                  <c:v>Durango</c:v>
                </c:pt>
                <c:pt idx="9">
                  <c:v>Morelos</c:v>
                </c:pt>
                <c:pt idx="10">
                  <c:v>Yucatán</c:v>
                </c:pt>
                <c:pt idx="11">
                  <c:v>Querétaro</c:v>
                </c:pt>
                <c:pt idx="12">
                  <c:v>Tabasco</c:v>
                </c:pt>
                <c:pt idx="13">
                  <c:v>S L Potosí</c:v>
                </c:pt>
                <c:pt idx="14">
                  <c:v>Sonora</c:v>
                </c:pt>
                <c:pt idx="15">
                  <c:v>Hidalgo</c:v>
                </c:pt>
                <c:pt idx="16">
                  <c:v>Sinaloa</c:v>
                </c:pt>
                <c:pt idx="17">
                  <c:v>Coahuila </c:v>
                </c:pt>
                <c:pt idx="18">
                  <c:v>Baja California</c:v>
                </c:pt>
                <c:pt idx="19">
                  <c:v>Tamaulipas</c:v>
                </c:pt>
                <c:pt idx="20">
                  <c:v>Guerrero</c:v>
                </c:pt>
                <c:pt idx="21">
                  <c:v>Chihuahua</c:v>
                </c:pt>
                <c:pt idx="22">
                  <c:v>Oaxaca</c:v>
                </c:pt>
                <c:pt idx="23">
                  <c:v>Michoacán</c:v>
                </c:pt>
                <c:pt idx="24">
                  <c:v>Nvo León</c:v>
                </c:pt>
                <c:pt idx="25">
                  <c:v>Chiapas</c:v>
                </c:pt>
                <c:pt idx="26">
                  <c:v>Guanajuato</c:v>
                </c:pt>
                <c:pt idx="27">
                  <c:v>Puebla</c:v>
                </c:pt>
                <c:pt idx="28">
                  <c:v>Jalisco</c:v>
                </c:pt>
                <c:pt idx="29">
                  <c:v>Veracruz</c:v>
                </c:pt>
                <c:pt idx="30">
                  <c:v>Cd Mx</c:v>
                </c:pt>
                <c:pt idx="31">
                  <c:v>México</c:v>
                </c:pt>
              </c:strCache>
            </c:strRef>
          </c:cat>
          <c:val>
            <c:numRef>
              <c:f>'Gráfica Pob Ent'!$B$5:$B$36</c:f>
              <c:numCache>
                <c:formatCode>#,##0</c:formatCode>
                <c:ptCount val="32"/>
                <c:pt idx="0">
                  <c:v>575.41099999999994</c:v>
                </c:pt>
                <c:pt idx="1">
                  <c:v>511.83100000000002</c:v>
                </c:pt>
                <c:pt idx="2">
                  <c:v>741.11300000000006</c:v>
                </c:pt>
                <c:pt idx="3">
                  <c:v>970.98599999999999</c:v>
                </c:pt>
                <c:pt idx="4">
                  <c:v>1063.5930000000001</c:v>
                </c:pt>
                <c:pt idx="5">
                  <c:v>1062.25</c:v>
                </c:pt>
                <c:pt idx="6">
                  <c:v>1431.569</c:v>
                </c:pt>
                <c:pt idx="7">
                  <c:v>1054.6420000000001</c:v>
                </c:pt>
                <c:pt idx="8">
                  <c:v>1540.2550000000001</c:v>
                </c:pt>
                <c:pt idx="9">
                  <c:v>1648.4280000000001</c:v>
                </c:pt>
                <c:pt idx="10">
                  <c:v>1797.3230000000001</c:v>
                </c:pt>
                <c:pt idx="11">
                  <c:v>1636.56</c:v>
                </c:pt>
                <c:pt idx="12">
                  <c:v>2062.6999999999998</c:v>
                </c:pt>
                <c:pt idx="13">
                  <c:v>2445.009</c:v>
                </c:pt>
                <c:pt idx="14">
                  <c:v>2416.527</c:v>
                </c:pt>
                <c:pt idx="15">
                  <c:v>2456.38</c:v>
                </c:pt>
                <c:pt idx="16">
                  <c:v>2633.143</c:v>
                </c:pt>
                <c:pt idx="17">
                  <c:v>2512.261</c:v>
                </c:pt>
                <c:pt idx="18">
                  <c:v>2775.9259999999999</c:v>
                </c:pt>
                <c:pt idx="19">
                  <c:v>2968.5810000000001</c:v>
                </c:pt>
                <c:pt idx="20">
                  <c:v>3276.596</c:v>
                </c:pt>
                <c:pt idx="21">
                  <c:v>3165.4540000000002</c:v>
                </c:pt>
                <c:pt idx="22">
                  <c:v>3715.944</c:v>
                </c:pt>
                <c:pt idx="23">
                  <c:v>4212.0770000000002</c:v>
                </c:pt>
                <c:pt idx="24">
                  <c:v>4180.268</c:v>
                </c:pt>
                <c:pt idx="25">
                  <c:v>4397.2669999999998</c:v>
                </c:pt>
                <c:pt idx="26">
                  <c:v>5247.7809999999999</c:v>
                </c:pt>
                <c:pt idx="27">
                  <c:v>5428.1580000000004</c:v>
                </c:pt>
                <c:pt idx="28">
                  <c:v>6752.8829999999998</c:v>
                </c:pt>
                <c:pt idx="29">
                  <c:v>7333.2489999999998</c:v>
                </c:pt>
                <c:pt idx="30">
                  <c:v>8982.2139999999999</c:v>
                </c:pt>
                <c:pt idx="31">
                  <c:v>13723.512000000001</c:v>
                </c:pt>
              </c:numCache>
            </c:numRef>
          </c:val>
          <c:extLst>
            <c:ext xmlns:c16="http://schemas.microsoft.com/office/drawing/2014/chart" uri="{C3380CC4-5D6E-409C-BE32-E72D297353CC}">
              <c16:uniqueId val="{00000000-23A0-4FB0-BD7D-A880F2F1C1AB}"/>
            </c:ext>
          </c:extLst>
        </c:ser>
        <c:ser>
          <c:idx val="1"/>
          <c:order val="1"/>
          <c:tx>
            <c:strRef>
              <c:f>'Gráfica Pob Ent'!$C$4</c:f>
              <c:strCache>
                <c:ptCount val="1"/>
                <c:pt idx="0">
                  <c:v>2020</c:v>
                </c:pt>
              </c:strCache>
            </c:strRef>
          </c:tx>
          <c:spPr>
            <a:solidFill>
              <a:schemeClr val="accent2"/>
            </a:solidFill>
            <a:ln>
              <a:noFill/>
            </a:ln>
            <a:effectLst/>
          </c:spPr>
          <c:invertIfNegative val="0"/>
          <c:cat>
            <c:strRef>
              <c:f>'Gráfica Pob Ent'!$A$5:$A$36</c:f>
              <c:strCache>
                <c:ptCount val="32"/>
                <c:pt idx="0">
                  <c:v>Colima</c:v>
                </c:pt>
                <c:pt idx="1">
                  <c:v>Baja C Sur</c:v>
                </c:pt>
                <c:pt idx="2">
                  <c:v>Campeche</c:v>
                </c:pt>
                <c:pt idx="3">
                  <c:v>Nayarit</c:v>
                </c:pt>
                <c:pt idx="4">
                  <c:v>Tlaxcala</c:v>
                </c:pt>
                <c:pt idx="5">
                  <c:v>Agus</c:v>
                </c:pt>
                <c:pt idx="6">
                  <c:v>Zacatecas</c:v>
                </c:pt>
                <c:pt idx="7">
                  <c:v>Q Roo</c:v>
                </c:pt>
                <c:pt idx="8">
                  <c:v>Durango</c:v>
                </c:pt>
                <c:pt idx="9">
                  <c:v>Morelos</c:v>
                </c:pt>
                <c:pt idx="10">
                  <c:v>Yucatán</c:v>
                </c:pt>
                <c:pt idx="11">
                  <c:v>Querétaro</c:v>
                </c:pt>
                <c:pt idx="12">
                  <c:v>Tabasco</c:v>
                </c:pt>
                <c:pt idx="13">
                  <c:v>S L Potosí</c:v>
                </c:pt>
                <c:pt idx="14">
                  <c:v>Sonora</c:v>
                </c:pt>
                <c:pt idx="15">
                  <c:v>Hidalgo</c:v>
                </c:pt>
                <c:pt idx="16">
                  <c:v>Sinaloa</c:v>
                </c:pt>
                <c:pt idx="17">
                  <c:v>Coahuila </c:v>
                </c:pt>
                <c:pt idx="18">
                  <c:v>Baja California</c:v>
                </c:pt>
                <c:pt idx="19">
                  <c:v>Tamaulipas</c:v>
                </c:pt>
                <c:pt idx="20">
                  <c:v>Guerrero</c:v>
                </c:pt>
                <c:pt idx="21">
                  <c:v>Chihuahua</c:v>
                </c:pt>
                <c:pt idx="22">
                  <c:v>Oaxaca</c:v>
                </c:pt>
                <c:pt idx="23">
                  <c:v>Michoacán</c:v>
                </c:pt>
                <c:pt idx="24">
                  <c:v>Nvo León</c:v>
                </c:pt>
                <c:pt idx="25">
                  <c:v>Chiapas</c:v>
                </c:pt>
                <c:pt idx="26">
                  <c:v>Guanajuato</c:v>
                </c:pt>
                <c:pt idx="27">
                  <c:v>Puebla</c:v>
                </c:pt>
                <c:pt idx="28">
                  <c:v>Jalisco</c:v>
                </c:pt>
                <c:pt idx="29">
                  <c:v>Veracruz</c:v>
                </c:pt>
                <c:pt idx="30">
                  <c:v>Cd Mx</c:v>
                </c:pt>
                <c:pt idx="31">
                  <c:v>México</c:v>
                </c:pt>
              </c:strCache>
            </c:strRef>
          </c:cat>
          <c:val>
            <c:numRef>
              <c:f>'Gráfica Pob Ent'!$C$5:$C$36</c:f>
              <c:numCache>
                <c:formatCode>0</c:formatCode>
                <c:ptCount val="32"/>
                <c:pt idx="0">
                  <c:v>785.15300000000002</c:v>
                </c:pt>
                <c:pt idx="1">
                  <c:v>804.70799999999997</c:v>
                </c:pt>
                <c:pt idx="2">
                  <c:v>1000.617</c:v>
                </c:pt>
                <c:pt idx="3">
                  <c:v>1288.5709999999999</c:v>
                </c:pt>
                <c:pt idx="4">
                  <c:v>1380.011</c:v>
                </c:pt>
                <c:pt idx="5">
                  <c:v>1434.635</c:v>
                </c:pt>
                <c:pt idx="6">
                  <c:v>1666.4259999999999</c:v>
                </c:pt>
                <c:pt idx="7">
                  <c:v>1723.259</c:v>
                </c:pt>
                <c:pt idx="8">
                  <c:v>1868.9960000000001</c:v>
                </c:pt>
                <c:pt idx="9">
                  <c:v>2044.058</c:v>
                </c:pt>
                <c:pt idx="10">
                  <c:v>2259.098</c:v>
                </c:pt>
                <c:pt idx="11">
                  <c:v>2279.6370000000002</c:v>
                </c:pt>
                <c:pt idx="12">
                  <c:v>2572.2869999999998</c:v>
                </c:pt>
                <c:pt idx="13">
                  <c:v>2866.1419999999998</c:v>
                </c:pt>
                <c:pt idx="14">
                  <c:v>3074.7449999999999</c:v>
                </c:pt>
                <c:pt idx="15">
                  <c:v>3086.4140000000002</c:v>
                </c:pt>
                <c:pt idx="16">
                  <c:v>3156.674</c:v>
                </c:pt>
                <c:pt idx="17">
                  <c:v>3218.72</c:v>
                </c:pt>
                <c:pt idx="18">
                  <c:v>3634.8679999999999</c:v>
                </c:pt>
                <c:pt idx="19">
                  <c:v>3650.6019999999999</c:v>
                </c:pt>
                <c:pt idx="20">
                  <c:v>3657.0479999999998</c:v>
                </c:pt>
                <c:pt idx="21">
                  <c:v>3801.4870000000001</c:v>
                </c:pt>
                <c:pt idx="22">
                  <c:v>4143.5929999999998</c:v>
                </c:pt>
                <c:pt idx="23">
                  <c:v>4825.4009999999998</c:v>
                </c:pt>
                <c:pt idx="24">
                  <c:v>5610.1530000000002</c:v>
                </c:pt>
                <c:pt idx="25">
                  <c:v>5730.3670000000002</c:v>
                </c:pt>
                <c:pt idx="26">
                  <c:v>6228.1750000000002</c:v>
                </c:pt>
                <c:pt idx="27">
                  <c:v>6604.451</c:v>
                </c:pt>
                <c:pt idx="28">
                  <c:v>8409.6929999999993</c:v>
                </c:pt>
                <c:pt idx="29">
                  <c:v>8539.8619999999992</c:v>
                </c:pt>
                <c:pt idx="30">
                  <c:v>9018.6450000000004</c:v>
                </c:pt>
                <c:pt idx="31">
                  <c:v>17427.79</c:v>
                </c:pt>
              </c:numCache>
            </c:numRef>
          </c:val>
          <c:extLst>
            <c:ext xmlns:c16="http://schemas.microsoft.com/office/drawing/2014/chart" uri="{C3380CC4-5D6E-409C-BE32-E72D297353CC}">
              <c16:uniqueId val="{00000001-23A0-4FB0-BD7D-A880F2F1C1AB}"/>
            </c:ext>
          </c:extLst>
        </c:ser>
        <c:dLbls>
          <c:showLegendKey val="0"/>
          <c:showVal val="0"/>
          <c:showCatName val="0"/>
          <c:showSerName val="0"/>
          <c:showPercent val="0"/>
          <c:showBubbleSize val="0"/>
        </c:dLbls>
        <c:gapWidth val="150"/>
        <c:axId val="-939281376"/>
        <c:axId val="-939283008"/>
      </c:barChart>
      <c:catAx>
        <c:axId val="-9392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283008"/>
        <c:crosses val="autoZero"/>
        <c:auto val="1"/>
        <c:lblAlgn val="ctr"/>
        <c:lblOffset val="100"/>
        <c:noMultiLvlLbl val="0"/>
      </c:catAx>
      <c:valAx>
        <c:axId val="-939283008"/>
        <c:scaling>
          <c:orientation val="minMax"/>
          <c:max val="175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281376"/>
        <c:crosses val="autoZero"/>
        <c:crossBetween val="between"/>
      </c:valAx>
      <c:spPr>
        <a:noFill/>
        <a:ln>
          <a:noFill/>
        </a:ln>
        <a:effectLst/>
      </c:spPr>
    </c:plotArea>
    <c:legend>
      <c:legendPos val="b"/>
      <c:layout>
        <c:manualLayout>
          <c:xMode val="edge"/>
          <c:yMode val="edge"/>
          <c:x val="9.2484093174027796E-2"/>
          <c:y val="0.28761503372394798"/>
          <c:w val="0.19476423583352498"/>
          <c:h val="9.564516478829457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solidFill>
                  <a:sysClr val="windowText" lastClr="000000"/>
                </a:solidFill>
                <a:latin typeface="Arial" panose="020B0604020202020204" pitchFamily="34" charset="0"/>
                <a:cs typeface="Arial" panose="020B0604020202020204" pitchFamily="34" charset="0"/>
              </a:rPr>
              <a:t>Tasa Neta de Participación</a:t>
            </a:r>
            <a:r>
              <a:rPr lang="es-MX" baseline="0">
                <a:solidFill>
                  <a:sysClr val="windowText" lastClr="000000"/>
                </a:solidFill>
                <a:latin typeface="Arial" panose="020B0604020202020204" pitchFamily="34" charset="0"/>
                <a:cs typeface="Arial" panose="020B0604020202020204" pitchFamily="34" charset="0"/>
              </a:rPr>
              <a:t> por sexo</a:t>
            </a:r>
          </a:p>
          <a:p>
            <a:pPr>
              <a:defRPr/>
            </a:pPr>
            <a:r>
              <a:rPr lang="es-MX" sz="1200" baseline="0">
                <a:solidFill>
                  <a:sysClr val="windowText" lastClr="000000"/>
                </a:solidFill>
                <a:latin typeface="Arial" panose="020B0604020202020204" pitchFamily="34" charset="0"/>
                <a:cs typeface="Arial" panose="020B0604020202020204" pitchFamily="34" charset="0"/>
              </a:rPr>
              <a:t>(porcentajes)</a:t>
            </a:r>
            <a:endParaRPr lang="es-MX"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 TNP'!$C$3</c:f>
              <c:strCache>
                <c:ptCount val="1"/>
                <c:pt idx="0">
                  <c:v>Hombres</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 TNP'!$A$4:$B$14</c:f>
              <c:multiLvlStrCache>
                <c:ptCount val="11"/>
                <c:lvl>
                  <c:pt idx="0">
                    <c:v>II</c:v>
                  </c:pt>
                  <c:pt idx="1">
                    <c:v>III</c:v>
                  </c:pt>
                  <c:pt idx="2">
                    <c:v>IV</c:v>
                  </c:pt>
                  <c:pt idx="3">
                    <c:v>I</c:v>
                  </c:pt>
                  <c:pt idx="4">
                    <c:v>II</c:v>
                  </c:pt>
                  <c:pt idx="5">
                    <c:v>III</c:v>
                  </c:pt>
                  <c:pt idx="6">
                    <c:v>IV</c:v>
                  </c:pt>
                  <c:pt idx="7">
                    <c:v>I</c:v>
                  </c:pt>
                  <c:pt idx="8">
                    <c:v>II</c:v>
                  </c:pt>
                  <c:pt idx="9">
                    <c:v>III</c:v>
                  </c:pt>
                  <c:pt idx="10">
                    <c:v>IV</c:v>
                  </c:pt>
                </c:lvl>
                <c:lvl>
                  <c:pt idx="0">
                    <c:v>2000</c:v>
                  </c:pt>
                  <c:pt idx="3">
                    <c:v>2010</c:v>
                  </c:pt>
                  <c:pt idx="7">
                    <c:v>2020</c:v>
                  </c:pt>
                </c:lvl>
              </c:multiLvlStrCache>
            </c:multiLvlStrRef>
          </c:cat>
          <c:val>
            <c:numRef>
              <c:f>'Gráfica TNP'!$C$4:$C$14</c:f>
              <c:numCache>
                <c:formatCode>0.00</c:formatCode>
                <c:ptCount val="11"/>
                <c:pt idx="0">
                  <c:v>79.892327559992211</c:v>
                </c:pt>
                <c:pt idx="1">
                  <c:v>80.050986715159951</c:v>
                </c:pt>
                <c:pt idx="2">
                  <c:v>79.525144912416508</c:v>
                </c:pt>
                <c:pt idx="3">
                  <c:v>78.822602526024994</c:v>
                </c:pt>
                <c:pt idx="4">
                  <c:v>79.309155896906006</c:v>
                </c:pt>
                <c:pt idx="5">
                  <c:v>78.723265794631004</c:v>
                </c:pt>
                <c:pt idx="6">
                  <c:v>78.018492738866001</c:v>
                </c:pt>
                <c:pt idx="7">
                  <c:v>76.886656184279005</c:v>
                </c:pt>
                <c:pt idx="8">
                  <c:v>63.309363044304</c:v>
                </c:pt>
                <c:pt idx="9">
                  <c:v>72.410567489765</c:v>
                </c:pt>
                <c:pt idx="10">
                  <c:v>74.117179090684004</c:v>
                </c:pt>
              </c:numCache>
            </c:numRef>
          </c:val>
          <c:extLst>
            <c:ext xmlns:c16="http://schemas.microsoft.com/office/drawing/2014/chart" uri="{C3380CC4-5D6E-409C-BE32-E72D297353CC}">
              <c16:uniqueId val="{00000000-A4C8-4C3C-8CE3-DEAD70CA30CC}"/>
            </c:ext>
          </c:extLst>
        </c:ser>
        <c:ser>
          <c:idx val="1"/>
          <c:order val="1"/>
          <c:tx>
            <c:strRef>
              <c:f>'Gráfica TNP'!$D$3</c:f>
              <c:strCache>
                <c:ptCount val="1"/>
                <c:pt idx="0">
                  <c:v>Mujeres</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 TNP'!$A$4:$B$14</c:f>
              <c:multiLvlStrCache>
                <c:ptCount val="11"/>
                <c:lvl>
                  <c:pt idx="0">
                    <c:v>II</c:v>
                  </c:pt>
                  <c:pt idx="1">
                    <c:v>III</c:v>
                  </c:pt>
                  <c:pt idx="2">
                    <c:v>IV</c:v>
                  </c:pt>
                  <c:pt idx="3">
                    <c:v>I</c:v>
                  </c:pt>
                  <c:pt idx="4">
                    <c:v>II</c:v>
                  </c:pt>
                  <c:pt idx="5">
                    <c:v>III</c:v>
                  </c:pt>
                  <c:pt idx="6">
                    <c:v>IV</c:v>
                  </c:pt>
                  <c:pt idx="7">
                    <c:v>I</c:v>
                  </c:pt>
                  <c:pt idx="8">
                    <c:v>II</c:v>
                  </c:pt>
                  <c:pt idx="9">
                    <c:v>III</c:v>
                  </c:pt>
                  <c:pt idx="10">
                    <c:v>IV</c:v>
                  </c:pt>
                </c:lvl>
                <c:lvl>
                  <c:pt idx="0">
                    <c:v>2000</c:v>
                  </c:pt>
                  <c:pt idx="3">
                    <c:v>2010</c:v>
                  </c:pt>
                  <c:pt idx="7">
                    <c:v>2020</c:v>
                  </c:pt>
                </c:lvl>
              </c:multiLvlStrCache>
            </c:multiLvlStrRef>
          </c:cat>
          <c:val>
            <c:numRef>
              <c:f>'Gráfica TNP'!$D$4:$D$14</c:f>
              <c:numCache>
                <c:formatCode>0.00</c:formatCode>
                <c:ptCount val="11"/>
                <c:pt idx="0">
                  <c:v>38.046219458197342</c:v>
                </c:pt>
                <c:pt idx="1">
                  <c:v>37.624278186826558</c:v>
                </c:pt>
                <c:pt idx="2">
                  <c:v>38.254845901196774</c:v>
                </c:pt>
                <c:pt idx="3">
                  <c:v>42.809148674132999</c:v>
                </c:pt>
                <c:pt idx="4">
                  <c:v>42.959699873616003</c:v>
                </c:pt>
                <c:pt idx="5">
                  <c:v>42.914996346949998</c:v>
                </c:pt>
                <c:pt idx="6">
                  <c:v>41.390467213143999</c:v>
                </c:pt>
                <c:pt idx="7">
                  <c:v>45.632549335181999</c:v>
                </c:pt>
                <c:pt idx="8">
                  <c:v>36.227087621061003</c:v>
                </c:pt>
                <c:pt idx="9">
                  <c:v>40.080950816658998</c:v>
                </c:pt>
                <c:pt idx="10">
                  <c:v>42.183436032814001</c:v>
                </c:pt>
              </c:numCache>
            </c:numRef>
          </c:val>
          <c:extLst>
            <c:ext xmlns:c16="http://schemas.microsoft.com/office/drawing/2014/chart" uri="{C3380CC4-5D6E-409C-BE32-E72D297353CC}">
              <c16:uniqueId val="{00000001-A4C8-4C3C-8CE3-DEAD70CA30CC}"/>
            </c:ext>
          </c:extLst>
        </c:ser>
        <c:dLbls>
          <c:showLegendKey val="0"/>
          <c:showVal val="1"/>
          <c:showCatName val="0"/>
          <c:showSerName val="0"/>
          <c:showPercent val="0"/>
          <c:showBubbleSize val="0"/>
        </c:dLbls>
        <c:gapWidth val="150"/>
        <c:shape val="box"/>
        <c:axId val="-904880336"/>
        <c:axId val="-904880880"/>
        <c:axId val="0"/>
      </c:bar3DChart>
      <c:catAx>
        <c:axId val="-904880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904880880"/>
        <c:crosses val="autoZero"/>
        <c:auto val="1"/>
        <c:lblAlgn val="ctr"/>
        <c:lblOffset val="100"/>
        <c:noMultiLvlLbl val="0"/>
      </c:catAx>
      <c:valAx>
        <c:axId val="-9048808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80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solidFill>
                  <a:sysClr val="windowText" lastClr="000000"/>
                </a:solidFill>
                <a:latin typeface="Arial" panose="020B0604020202020204" pitchFamily="34" charset="0"/>
                <a:cs typeface="Arial" panose="020B0604020202020204" pitchFamily="34" charset="0"/>
              </a:rPr>
              <a:t>Tasa Neta de Participación de los hombres 2005-2020</a:t>
            </a:r>
          </a:p>
        </c:rich>
      </c:tx>
      <c:layout>
        <c:manualLayout>
          <c:xMode val="edge"/>
          <c:yMode val="edge"/>
          <c:x val="0.1256745820158307"/>
          <c:y val="3.5661223988054269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lineChart>
        <c:grouping val="standard"/>
        <c:varyColors val="0"/>
        <c:ser>
          <c:idx val="0"/>
          <c:order val="0"/>
          <c:tx>
            <c:strRef>
              <c:f>'Participación económica Gráfica'!$A$5</c:f>
              <c:strCache>
                <c:ptCount val="1"/>
                <c:pt idx="0">
                  <c:v>Hombres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'Participación económica Gráfica'!$B$4:$Q$4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'Participación económica Gráfica'!$B$5:$Q$5</c:f>
              <c:numCache>
                <c:formatCode>0.00</c:formatCode>
                <c:ptCount val="16"/>
                <c:pt idx="0">
                  <c:v>77.692864724489169</c:v>
                </c:pt>
                <c:pt idx="1">
                  <c:v>78.655647260860874</c:v>
                </c:pt>
                <c:pt idx="2">
                  <c:v>78.190074539361291</c:v>
                </c:pt>
                <c:pt idx="3">
                  <c:v>78.2885354806847</c:v>
                </c:pt>
                <c:pt idx="4">
                  <c:v>76.752940958346684</c:v>
                </c:pt>
                <c:pt idx="5">
                  <c:v>77.582055343934613</c:v>
                </c:pt>
                <c:pt idx="6">
                  <c:v>76.717714046665236</c:v>
                </c:pt>
                <c:pt idx="7">
                  <c:v>77.51003568956655</c:v>
                </c:pt>
                <c:pt idx="8">
                  <c:v>76.947520987507559</c:v>
                </c:pt>
                <c:pt idx="9">
                  <c:v>76.437627487223736</c:v>
                </c:pt>
                <c:pt idx="10">
                  <c:v>78.185750007440618</c:v>
                </c:pt>
                <c:pt idx="11">
                  <c:v>77.984789270019775</c:v>
                </c:pt>
                <c:pt idx="12">
                  <c:v>77.783828532598932</c:v>
                </c:pt>
                <c:pt idx="13" formatCode="#,##0.00">
                  <c:v>77.381907057757246</c:v>
                </c:pt>
                <c:pt idx="14" formatCode="#,##0.00">
                  <c:v>77.164978192799254</c:v>
                </c:pt>
                <c:pt idx="15" formatCode="#,##0.00">
                  <c:v>71.680941452257997</c:v>
                </c:pt>
              </c:numCache>
            </c:numRef>
          </c:val>
          <c:smooth val="0"/>
          <c:extLst>
            <c:ext xmlns:c16="http://schemas.microsoft.com/office/drawing/2014/chart" uri="{C3380CC4-5D6E-409C-BE32-E72D297353CC}">
              <c16:uniqueId val="{00000000-0CE5-49A8-A9A4-28480BE151F4}"/>
            </c:ext>
          </c:extLst>
        </c:ser>
        <c:dLbls>
          <c:showLegendKey val="0"/>
          <c:showVal val="0"/>
          <c:showCatName val="0"/>
          <c:showSerName val="0"/>
          <c:showPercent val="0"/>
          <c:showBubbleSize val="0"/>
        </c:dLbls>
        <c:smooth val="0"/>
        <c:axId val="-904889584"/>
        <c:axId val="-904889040"/>
      </c:lineChart>
      <c:catAx>
        <c:axId val="-904889584"/>
        <c:scaling>
          <c:orientation val="minMax"/>
        </c:scaling>
        <c:delete val="0"/>
        <c:axPos val="b"/>
        <c:title>
          <c:tx>
            <c:rich>
              <a:bodyPr rot="0" spcFirstLastPara="1" vertOverflow="ellipsis" vert="horz" wrap="square" anchor="ctr" anchorCtr="1"/>
              <a:lstStyle/>
              <a:p>
                <a:pPr>
                  <a:defRPr sz="9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MX" b="1" cap="none" spc="0">
                    <a:ln w="0"/>
                    <a:solidFill>
                      <a:schemeClr val="tx1"/>
                    </a:solidFill>
                    <a:effectLst>
                      <a:outerShdw blurRad="38100" dist="19050" dir="2700000" algn="tl" rotWithShape="0">
                        <a:schemeClr val="dk1">
                          <a:alpha val="40000"/>
                        </a:schemeClr>
                      </a:outerShdw>
                    </a:effectLst>
                  </a:rPr>
                  <a:t>periodo </a:t>
                </a:r>
              </a:p>
            </c:rich>
          </c:tx>
          <c:overlay val="0"/>
          <c:spPr>
            <a:noFill/>
            <a:ln>
              <a:noFill/>
            </a:ln>
            <a:effectLst/>
          </c:spPr>
          <c:txPr>
            <a:bodyPr rot="0" spcFirstLastPara="1" vertOverflow="ellipsis" vert="horz" wrap="square" anchor="ctr" anchorCtr="1"/>
            <a:lstStyle/>
            <a:p>
              <a:pPr>
                <a:defRPr sz="9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89040"/>
        <c:crosses val="autoZero"/>
        <c:auto val="1"/>
        <c:lblAlgn val="ctr"/>
        <c:lblOffset val="100"/>
        <c:noMultiLvlLbl val="0"/>
      </c:catAx>
      <c:valAx>
        <c:axId val="-904889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Tasa Neta de participación</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8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a:solidFill>
                  <a:sysClr val="windowText" lastClr="000000"/>
                </a:solidFill>
              </a:rPr>
              <a:t>Tasa Neta de Participación</a:t>
            </a:r>
            <a:r>
              <a:rPr lang="en-US" baseline="0">
                <a:solidFill>
                  <a:sysClr val="windowText" lastClr="000000"/>
                </a:solidFill>
              </a:rPr>
              <a:t> de las mujeres 2005-2020</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MX"/>
        </a:p>
      </c:txPr>
    </c:title>
    <c:autoTitleDeleted val="0"/>
    <c:plotArea>
      <c:layout/>
      <c:lineChart>
        <c:grouping val="standard"/>
        <c:varyColors val="0"/>
        <c:ser>
          <c:idx val="0"/>
          <c:order val="0"/>
          <c:tx>
            <c:strRef>
              <c:f>'Participación económica Gráfica'!$A$6</c:f>
              <c:strCache>
                <c:ptCount val="1"/>
                <c:pt idx="0">
                  <c:v>Mujeres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'Participación económica Gráfica'!$B$4:$Q$4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'Participación económica Gráfica'!$B$6:$Q$6</c:f>
              <c:numCache>
                <c:formatCode>0.00</c:formatCode>
                <c:ptCount val="16"/>
                <c:pt idx="0">
                  <c:v>39.604927423726075</c:v>
                </c:pt>
                <c:pt idx="1">
                  <c:v>40.692566921269211</c:v>
                </c:pt>
                <c:pt idx="2">
                  <c:v>41.412599004093629</c:v>
                </c:pt>
                <c:pt idx="3">
                  <c:v>41.988586533703923</c:v>
                </c:pt>
                <c:pt idx="4">
                  <c:v>41.218727488815539</c:v>
                </c:pt>
                <c:pt idx="5">
                  <c:v>42.21470108997017</c:v>
                </c:pt>
                <c:pt idx="6">
                  <c:v>41.782476800506565</c:v>
                </c:pt>
                <c:pt idx="7">
                  <c:v>43.468820709398855</c:v>
                </c:pt>
                <c:pt idx="8">
                  <c:v>43.342307872036109</c:v>
                </c:pt>
                <c:pt idx="9">
                  <c:v>42.308991811019602</c:v>
                </c:pt>
                <c:pt idx="10">
                  <c:v>44.326586856457254</c:v>
                </c:pt>
                <c:pt idx="11" formatCode="#,##0.00">
                  <c:v>43.683689127630871</c:v>
                </c:pt>
                <c:pt idx="12">
                  <c:v>43.897988370573003</c:v>
                </c:pt>
                <c:pt idx="13" formatCode="#,##0.00">
                  <c:v>43.469389884688745</c:v>
                </c:pt>
                <c:pt idx="14" formatCode="#,##0.00">
                  <c:v>44.714716308443002</c:v>
                </c:pt>
                <c:pt idx="15" formatCode="#,##0.00">
                  <c:v>41.031005951429002</c:v>
                </c:pt>
              </c:numCache>
            </c:numRef>
          </c:val>
          <c:smooth val="0"/>
          <c:extLst>
            <c:ext xmlns:c16="http://schemas.microsoft.com/office/drawing/2014/chart" uri="{C3380CC4-5D6E-409C-BE32-E72D297353CC}">
              <c16:uniqueId val="{00000000-6C4D-48CF-BA31-4B0A2A2D1C62}"/>
            </c:ext>
          </c:extLst>
        </c:ser>
        <c:dLbls>
          <c:showLegendKey val="0"/>
          <c:showVal val="0"/>
          <c:showCatName val="0"/>
          <c:showSerName val="0"/>
          <c:showPercent val="0"/>
          <c:showBubbleSize val="0"/>
        </c:dLbls>
        <c:smooth val="0"/>
        <c:axId val="-904879248"/>
        <c:axId val="-904878704"/>
      </c:lineChart>
      <c:catAx>
        <c:axId val="-904879248"/>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s-MX" b="1">
                    <a:solidFill>
                      <a:sysClr val="windowText" lastClr="000000"/>
                    </a:solidFill>
                  </a:rPr>
                  <a:t>Periodo</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78704"/>
        <c:crosses val="autoZero"/>
        <c:auto val="1"/>
        <c:lblAlgn val="ctr"/>
        <c:lblOffset val="100"/>
        <c:noMultiLvlLbl val="0"/>
      </c:catAx>
      <c:valAx>
        <c:axId val="-90487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s-MX" b="1">
                    <a:solidFill>
                      <a:sysClr val="windowText" lastClr="000000"/>
                    </a:solidFill>
                  </a:rPr>
                  <a:t>Tasa Neta</a:t>
                </a:r>
                <a:r>
                  <a:rPr lang="es-MX" b="1" baseline="0">
                    <a:solidFill>
                      <a:sysClr val="windowText" lastClr="000000"/>
                    </a:solidFill>
                  </a:rPr>
                  <a:t> de Participación</a:t>
                </a:r>
                <a:endParaRPr lang="es-MX"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79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MX">
                <a:solidFill>
                  <a:sysClr val="windowText" lastClr="000000"/>
                </a:solidFill>
              </a:rPr>
              <a:t>Tasa</a:t>
            </a:r>
            <a:r>
              <a:rPr lang="es-MX" baseline="0">
                <a:solidFill>
                  <a:sysClr val="windowText" lastClr="000000"/>
                </a:solidFill>
              </a:rPr>
              <a:t> Neta de Participación Total 2005-2020</a:t>
            </a:r>
            <a:endParaRPr lang="es-MX">
              <a:solidFill>
                <a:sysClr val="windowText" lastClr="000000"/>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MX"/>
        </a:p>
      </c:txPr>
    </c:title>
    <c:autoTitleDeleted val="0"/>
    <c:plotArea>
      <c:layout/>
      <c:lineChart>
        <c:grouping val="standard"/>
        <c:varyColors val="0"/>
        <c:ser>
          <c:idx val="0"/>
          <c:order val="0"/>
          <c:tx>
            <c:strRef>
              <c:f>'Participación económica Gráfica'!$A$5</c:f>
              <c:strCache>
                <c:ptCount val="1"/>
                <c:pt idx="0">
                  <c:v>Hombres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numRef>
              <c:f>'Participación económica Gráfica'!$B$4:$Q$4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'Participación económica Gráfica'!$B$5:$Q$5</c:f>
              <c:numCache>
                <c:formatCode>0.00</c:formatCode>
                <c:ptCount val="16"/>
                <c:pt idx="0">
                  <c:v>77.692864724489169</c:v>
                </c:pt>
                <c:pt idx="1">
                  <c:v>78.655647260860874</c:v>
                </c:pt>
                <c:pt idx="2">
                  <c:v>78.190074539361291</c:v>
                </c:pt>
                <c:pt idx="3">
                  <c:v>78.2885354806847</c:v>
                </c:pt>
                <c:pt idx="4">
                  <c:v>76.752940958346684</c:v>
                </c:pt>
                <c:pt idx="5">
                  <c:v>77.582055343934613</c:v>
                </c:pt>
                <c:pt idx="6">
                  <c:v>76.717714046665236</c:v>
                </c:pt>
                <c:pt idx="7">
                  <c:v>77.51003568956655</c:v>
                </c:pt>
                <c:pt idx="8">
                  <c:v>76.947520987507559</c:v>
                </c:pt>
                <c:pt idx="9">
                  <c:v>76.437627487223736</c:v>
                </c:pt>
                <c:pt idx="10">
                  <c:v>78.185750007440618</c:v>
                </c:pt>
                <c:pt idx="11">
                  <c:v>77.984789270019775</c:v>
                </c:pt>
                <c:pt idx="12">
                  <c:v>77.783828532598932</c:v>
                </c:pt>
                <c:pt idx="13" formatCode="#,##0.00">
                  <c:v>77.381907057757246</c:v>
                </c:pt>
                <c:pt idx="14" formatCode="#,##0.00">
                  <c:v>77.164978192799254</c:v>
                </c:pt>
                <c:pt idx="15" formatCode="#,##0.00">
                  <c:v>71.680941452257997</c:v>
                </c:pt>
              </c:numCache>
            </c:numRef>
          </c:val>
          <c:smooth val="0"/>
          <c:extLst>
            <c:ext xmlns:c16="http://schemas.microsoft.com/office/drawing/2014/chart" uri="{C3380CC4-5D6E-409C-BE32-E72D297353CC}">
              <c16:uniqueId val="{00000000-FB08-4EB5-85E4-88BE5B04B045}"/>
            </c:ext>
          </c:extLst>
        </c:ser>
        <c:ser>
          <c:idx val="1"/>
          <c:order val="1"/>
          <c:tx>
            <c:strRef>
              <c:f>'Participación económica Gráfica'!$A$6</c:f>
              <c:strCache>
                <c:ptCount val="1"/>
                <c:pt idx="0">
                  <c:v>Mujeres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'Participación económica Gráfica'!$B$4:$Q$4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'Participación económica Gráfica'!$B$6:$Q$6</c:f>
              <c:numCache>
                <c:formatCode>0.00</c:formatCode>
                <c:ptCount val="16"/>
                <c:pt idx="0">
                  <c:v>39.604927423726075</c:v>
                </c:pt>
                <c:pt idx="1">
                  <c:v>40.692566921269211</c:v>
                </c:pt>
                <c:pt idx="2">
                  <c:v>41.412599004093629</c:v>
                </c:pt>
                <c:pt idx="3">
                  <c:v>41.988586533703923</c:v>
                </c:pt>
                <c:pt idx="4">
                  <c:v>41.218727488815539</c:v>
                </c:pt>
                <c:pt idx="5">
                  <c:v>42.21470108997017</c:v>
                </c:pt>
                <c:pt idx="6">
                  <c:v>41.782476800506565</c:v>
                </c:pt>
                <c:pt idx="7">
                  <c:v>43.468820709398855</c:v>
                </c:pt>
                <c:pt idx="8">
                  <c:v>43.342307872036109</c:v>
                </c:pt>
                <c:pt idx="9">
                  <c:v>42.308991811019602</c:v>
                </c:pt>
                <c:pt idx="10">
                  <c:v>44.326586856457254</c:v>
                </c:pt>
                <c:pt idx="11" formatCode="#,##0.00">
                  <c:v>43.683689127630871</c:v>
                </c:pt>
                <c:pt idx="12">
                  <c:v>43.897988370573003</c:v>
                </c:pt>
                <c:pt idx="13" formatCode="#,##0.00">
                  <c:v>43.469389884688745</c:v>
                </c:pt>
                <c:pt idx="14" formatCode="#,##0.00">
                  <c:v>44.714716308443002</c:v>
                </c:pt>
                <c:pt idx="15" formatCode="#,##0.00">
                  <c:v>41.031005951429002</c:v>
                </c:pt>
              </c:numCache>
            </c:numRef>
          </c:val>
          <c:smooth val="0"/>
          <c:extLst>
            <c:ext xmlns:c16="http://schemas.microsoft.com/office/drawing/2014/chart" uri="{C3380CC4-5D6E-409C-BE32-E72D297353CC}">
              <c16:uniqueId val="{00000001-FB08-4EB5-85E4-88BE5B04B045}"/>
            </c:ext>
          </c:extLst>
        </c:ser>
        <c:dLbls>
          <c:showLegendKey val="0"/>
          <c:showVal val="0"/>
          <c:showCatName val="0"/>
          <c:showSerName val="0"/>
          <c:showPercent val="0"/>
          <c:showBubbleSize val="0"/>
        </c:dLbls>
        <c:smooth val="0"/>
        <c:axId val="-904888496"/>
        <c:axId val="-904879792"/>
      </c:lineChart>
      <c:catAx>
        <c:axId val="-9048884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79792"/>
        <c:crosses val="autoZero"/>
        <c:auto val="1"/>
        <c:lblAlgn val="ctr"/>
        <c:lblOffset val="100"/>
        <c:noMultiLvlLbl val="0"/>
      </c:catAx>
      <c:valAx>
        <c:axId val="-904879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88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MX" sz="1400">
                <a:solidFill>
                  <a:sysClr val="windowText" lastClr="000000"/>
                </a:solidFill>
                <a:latin typeface="Arial" panose="020B0604020202020204" pitchFamily="34" charset="0"/>
                <a:cs typeface="Arial" panose="020B0604020202020204" pitchFamily="34" charset="0"/>
              </a:rPr>
              <a:t>Población ocupada por sexo</a:t>
            </a:r>
          </a:p>
          <a:p>
            <a:pPr>
              <a:defRPr>
                <a:solidFill>
                  <a:sysClr val="windowText" lastClr="000000"/>
                </a:solidFill>
                <a:latin typeface="Arial" panose="020B0604020202020204" pitchFamily="34" charset="0"/>
                <a:cs typeface="Arial" panose="020B0604020202020204" pitchFamily="34" charset="0"/>
              </a:defRPr>
            </a:pPr>
            <a:r>
              <a:rPr lang="es-MX" sz="1200">
                <a:solidFill>
                  <a:sysClr val="windowText" lastClr="000000"/>
                </a:solidFill>
                <a:latin typeface="Arial" panose="020B0604020202020204" pitchFamily="34" charset="0"/>
                <a:cs typeface="Arial" panose="020B0604020202020204" pitchFamily="34" charset="0"/>
              </a:rPr>
              <a:t>(número</a:t>
            </a:r>
            <a:r>
              <a:rPr lang="es-MX" sz="1200" baseline="0">
                <a:solidFill>
                  <a:sysClr val="windowText" lastClr="000000"/>
                </a:solidFill>
                <a:latin typeface="Arial" panose="020B0604020202020204" pitchFamily="34" charset="0"/>
                <a:cs typeface="Arial" panose="020B0604020202020204" pitchFamily="34" charset="0"/>
              </a:rPr>
              <a:t> de personas)</a:t>
            </a:r>
            <a:endParaRPr lang="es-MX" sz="1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0665535494931823"/>
          <c:y val="2.6711180627172912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'Gráfica ocupación'!$C$4</c:f>
              <c:strCache>
                <c:ptCount val="1"/>
                <c:pt idx="0">
                  <c:v>Población ocupada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multiLvlStrRef>
              <c:f>'Gráfica ocupación'!$A$5:$B$15</c:f>
              <c:multiLvlStrCache>
                <c:ptCount val="11"/>
                <c:lvl>
                  <c:pt idx="0">
                    <c:v>II</c:v>
                  </c:pt>
                  <c:pt idx="1">
                    <c:v>III</c:v>
                  </c:pt>
                  <c:pt idx="2">
                    <c:v>IV</c:v>
                  </c:pt>
                  <c:pt idx="3">
                    <c:v>I</c:v>
                  </c:pt>
                  <c:pt idx="4">
                    <c:v>II</c:v>
                  </c:pt>
                  <c:pt idx="5">
                    <c:v>III</c:v>
                  </c:pt>
                  <c:pt idx="6">
                    <c:v>IV</c:v>
                  </c:pt>
                  <c:pt idx="7">
                    <c:v>I</c:v>
                  </c:pt>
                  <c:pt idx="8">
                    <c:v>II</c:v>
                  </c:pt>
                  <c:pt idx="9">
                    <c:v>III</c:v>
                  </c:pt>
                  <c:pt idx="10">
                    <c:v>IV</c:v>
                  </c:pt>
                </c:lvl>
                <c:lvl>
                  <c:pt idx="0">
                    <c:v>2000</c:v>
                  </c:pt>
                  <c:pt idx="3">
                    <c:v>2010</c:v>
                  </c:pt>
                  <c:pt idx="7">
                    <c:v>2020</c:v>
                  </c:pt>
                </c:lvl>
              </c:multiLvlStrCache>
            </c:multiLvlStrRef>
          </c:cat>
          <c:val>
            <c:numRef>
              <c:f>'Gráfica ocupación'!$C$5:$C$15</c:f>
              <c:numCache>
                <c:formatCode>#,##0</c:formatCode>
                <c:ptCount val="11"/>
                <c:pt idx="0">
                  <c:v>38044501</c:v>
                </c:pt>
                <c:pt idx="1">
                  <c:v>37970852</c:v>
                </c:pt>
                <c:pt idx="2">
                  <c:v>38410024</c:v>
                </c:pt>
                <c:pt idx="3">
                  <c:v>45818273</c:v>
                </c:pt>
                <c:pt idx="4">
                  <c:v>46890584</c:v>
                </c:pt>
                <c:pt idx="5">
                  <c:v>46772283</c:v>
                </c:pt>
                <c:pt idx="6">
                  <c:v>46143555</c:v>
                </c:pt>
                <c:pt idx="7">
                  <c:v>55058450</c:v>
                </c:pt>
                <c:pt idx="8">
                  <c:v>44715067.666666701</c:v>
                </c:pt>
                <c:pt idx="9">
                  <c:v>50810713</c:v>
                </c:pt>
                <c:pt idx="10">
                  <c:v>53331429</c:v>
                </c:pt>
              </c:numCache>
            </c:numRef>
          </c:val>
          <c:extLst>
            <c:ext xmlns:c16="http://schemas.microsoft.com/office/drawing/2014/chart" uri="{C3380CC4-5D6E-409C-BE32-E72D297353CC}">
              <c16:uniqueId val="{00000000-FF86-4D15-84F5-935DDC2E4B89}"/>
            </c:ext>
          </c:extLst>
        </c:ser>
        <c:ser>
          <c:idx val="1"/>
          <c:order val="1"/>
          <c:tx>
            <c:strRef>
              <c:f>'Gráfica ocupación'!$D$4</c:f>
              <c:strCache>
                <c:ptCount val="1"/>
                <c:pt idx="0">
                  <c:v>Población ocupada hombres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multiLvlStrRef>
              <c:f>'Gráfica ocupación'!$A$5:$B$15</c:f>
              <c:multiLvlStrCache>
                <c:ptCount val="11"/>
                <c:lvl>
                  <c:pt idx="0">
                    <c:v>II</c:v>
                  </c:pt>
                  <c:pt idx="1">
                    <c:v>III</c:v>
                  </c:pt>
                  <c:pt idx="2">
                    <c:v>IV</c:v>
                  </c:pt>
                  <c:pt idx="3">
                    <c:v>I</c:v>
                  </c:pt>
                  <c:pt idx="4">
                    <c:v>II</c:v>
                  </c:pt>
                  <c:pt idx="5">
                    <c:v>III</c:v>
                  </c:pt>
                  <c:pt idx="6">
                    <c:v>IV</c:v>
                  </c:pt>
                  <c:pt idx="7">
                    <c:v>I</c:v>
                  </c:pt>
                  <c:pt idx="8">
                    <c:v>II</c:v>
                  </c:pt>
                  <c:pt idx="9">
                    <c:v>III</c:v>
                  </c:pt>
                  <c:pt idx="10">
                    <c:v>IV</c:v>
                  </c:pt>
                </c:lvl>
                <c:lvl>
                  <c:pt idx="0">
                    <c:v>2000</c:v>
                  </c:pt>
                  <c:pt idx="3">
                    <c:v>2010</c:v>
                  </c:pt>
                  <c:pt idx="7">
                    <c:v>2020</c:v>
                  </c:pt>
                </c:lvl>
              </c:multiLvlStrCache>
            </c:multiLvlStrRef>
          </c:cat>
          <c:val>
            <c:numRef>
              <c:f>'Gráfica ocupación'!$D$5:$D$15</c:f>
              <c:numCache>
                <c:formatCode>#,##0</c:formatCode>
                <c:ptCount val="11"/>
                <c:pt idx="0">
                  <c:v>25014055</c:v>
                </c:pt>
                <c:pt idx="1">
                  <c:v>25127594</c:v>
                </c:pt>
                <c:pt idx="2">
                  <c:v>25128397</c:v>
                </c:pt>
                <c:pt idx="3">
                  <c:v>28636950</c:v>
                </c:pt>
                <c:pt idx="4">
                  <c:v>29279550</c:v>
                </c:pt>
                <c:pt idx="5">
                  <c:v>29210178</c:v>
                </c:pt>
                <c:pt idx="6">
                  <c:v>28935748</c:v>
                </c:pt>
                <c:pt idx="7">
                  <c:v>33275583</c:v>
                </c:pt>
                <c:pt idx="8">
                  <c:v>27075204.333333299</c:v>
                </c:pt>
                <c:pt idx="9">
                  <c:v>31620116</c:v>
                </c:pt>
                <c:pt idx="10">
                  <c:v>32605114</c:v>
                </c:pt>
              </c:numCache>
            </c:numRef>
          </c:val>
          <c:extLst>
            <c:ext xmlns:c16="http://schemas.microsoft.com/office/drawing/2014/chart" uri="{C3380CC4-5D6E-409C-BE32-E72D297353CC}">
              <c16:uniqueId val="{00000001-FF86-4D15-84F5-935DDC2E4B89}"/>
            </c:ext>
          </c:extLst>
        </c:ser>
        <c:ser>
          <c:idx val="2"/>
          <c:order val="2"/>
          <c:tx>
            <c:strRef>
              <c:f>'Gráfica ocupación'!$E$4</c:f>
              <c:strCache>
                <c:ptCount val="1"/>
                <c:pt idx="0">
                  <c:v>Población ocupada mujeres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multiLvlStrRef>
              <c:f>'Gráfica ocupación'!$A$5:$B$15</c:f>
              <c:multiLvlStrCache>
                <c:ptCount val="11"/>
                <c:lvl>
                  <c:pt idx="0">
                    <c:v>II</c:v>
                  </c:pt>
                  <c:pt idx="1">
                    <c:v>III</c:v>
                  </c:pt>
                  <c:pt idx="2">
                    <c:v>IV</c:v>
                  </c:pt>
                  <c:pt idx="3">
                    <c:v>I</c:v>
                  </c:pt>
                  <c:pt idx="4">
                    <c:v>II</c:v>
                  </c:pt>
                  <c:pt idx="5">
                    <c:v>III</c:v>
                  </c:pt>
                  <c:pt idx="6">
                    <c:v>IV</c:v>
                  </c:pt>
                  <c:pt idx="7">
                    <c:v>I</c:v>
                  </c:pt>
                  <c:pt idx="8">
                    <c:v>II</c:v>
                  </c:pt>
                  <c:pt idx="9">
                    <c:v>III</c:v>
                  </c:pt>
                  <c:pt idx="10">
                    <c:v>IV</c:v>
                  </c:pt>
                </c:lvl>
                <c:lvl>
                  <c:pt idx="0">
                    <c:v>2000</c:v>
                  </c:pt>
                  <c:pt idx="3">
                    <c:v>2010</c:v>
                  </c:pt>
                  <c:pt idx="7">
                    <c:v>2020</c:v>
                  </c:pt>
                </c:lvl>
              </c:multiLvlStrCache>
            </c:multiLvlStrRef>
          </c:cat>
          <c:val>
            <c:numRef>
              <c:f>'Gráfica ocupación'!$E$5:$E$15</c:f>
              <c:numCache>
                <c:formatCode>#,##0</c:formatCode>
                <c:ptCount val="11"/>
                <c:pt idx="0">
                  <c:v>13030446</c:v>
                </c:pt>
                <c:pt idx="1">
                  <c:v>12843258</c:v>
                </c:pt>
                <c:pt idx="2">
                  <c:v>13281627</c:v>
                </c:pt>
                <c:pt idx="3">
                  <c:v>17181323</c:v>
                </c:pt>
                <c:pt idx="4">
                  <c:v>17611034</c:v>
                </c:pt>
                <c:pt idx="5">
                  <c:v>17562105</c:v>
                </c:pt>
                <c:pt idx="6">
                  <c:v>17207807</c:v>
                </c:pt>
                <c:pt idx="7">
                  <c:v>21782867</c:v>
                </c:pt>
                <c:pt idx="8">
                  <c:v>17639863.333333299</c:v>
                </c:pt>
                <c:pt idx="9">
                  <c:v>19190597</c:v>
                </c:pt>
                <c:pt idx="10">
                  <c:v>20726315</c:v>
                </c:pt>
              </c:numCache>
            </c:numRef>
          </c:val>
          <c:extLst>
            <c:ext xmlns:c16="http://schemas.microsoft.com/office/drawing/2014/chart" uri="{C3380CC4-5D6E-409C-BE32-E72D297353CC}">
              <c16:uniqueId val="{00000002-FF86-4D15-84F5-935DDC2E4B89}"/>
            </c:ext>
          </c:extLst>
        </c:ser>
        <c:dLbls>
          <c:showLegendKey val="0"/>
          <c:showVal val="0"/>
          <c:showCatName val="0"/>
          <c:showSerName val="0"/>
          <c:showPercent val="0"/>
          <c:showBubbleSize val="0"/>
        </c:dLbls>
        <c:gapWidth val="100"/>
        <c:overlap val="-24"/>
        <c:axId val="-904878160"/>
        <c:axId val="-904877616"/>
      </c:barChart>
      <c:catAx>
        <c:axId val="-9048781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77616"/>
        <c:crosses val="autoZero"/>
        <c:auto val="1"/>
        <c:lblAlgn val="ctr"/>
        <c:lblOffset val="100"/>
        <c:noMultiLvlLbl val="0"/>
      </c:catAx>
      <c:valAx>
        <c:axId val="-904877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78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MX">
                <a:solidFill>
                  <a:sysClr val="windowText" lastClr="000000"/>
                </a:solidFill>
              </a:rPr>
              <a:t>Población ocupada por actividad económica total y por sexo </a:t>
            </a:r>
          </a:p>
          <a:p>
            <a:pPr>
              <a:defRPr>
                <a:solidFill>
                  <a:sysClr val="windowText" lastClr="000000"/>
                </a:solidFill>
              </a:defRPr>
            </a:pPr>
            <a:r>
              <a:rPr lang="es-MX">
                <a:solidFill>
                  <a:sysClr val="windowText" lastClr="000000"/>
                </a:solidFill>
              </a:rPr>
              <a:t>2005-2020</a:t>
            </a:r>
          </a:p>
        </c:rich>
      </c:tx>
      <c:layout>
        <c:manualLayout>
          <c:xMode val="edge"/>
          <c:yMode val="edge"/>
          <c:x val="0.13936522818658253"/>
          <c:y val="3.8448332278358859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'Ocupación Sector'!$A$5</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Sector'!$B$5:$Q$5</c:f>
              <c:numCache>
                <c:formatCode>#,##0</c:formatCode>
                <c:ptCount val="16"/>
                <c:pt idx="0">
                  <c:v>44651832</c:v>
                </c:pt>
                <c:pt idx="1">
                  <c:v>43344281</c:v>
                </c:pt>
                <c:pt idx="2">
                  <c:v>43866696</c:v>
                </c:pt>
                <c:pt idx="3">
                  <c:v>42906656</c:v>
                </c:pt>
                <c:pt idx="4">
                  <c:v>42197775</c:v>
                </c:pt>
                <c:pt idx="5">
                  <c:v>46890584</c:v>
                </c:pt>
                <c:pt idx="6">
                  <c:v>47182447</c:v>
                </c:pt>
                <c:pt idx="7">
                  <c:v>49280265</c:v>
                </c:pt>
                <c:pt idx="8">
                  <c:v>49549331</c:v>
                </c:pt>
                <c:pt idx="9">
                  <c:v>49305839</c:v>
                </c:pt>
                <c:pt idx="10">
                  <c:v>50734656</c:v>
                </c:pt>
                <c:pt idx="11">
                  <c:v>51594748.25</c:v>
                </c:pt>
                <c:pt idx="12">
                  <c:v>52340749.25</c:v>
                </c:pt>
                <c:pt idx="13">
                  <c:v>53721194.5</c:v>
                </c:pt>
                <c:pt idx="14">
                  <c:v>54993593.5</c:v>
                </c:pt>
                <c:pt idx="15">
                  <c:v>53033793.375</c:v>
                </c:pt>
              </c:numCache>
            </c:numRef>
          </c:val>
          <c:extLst>
            <c:ext xmlns:c16="http://schemas.microsoft.com/office/drawing/2014/chart" uri="{C3380CC4-5D6E-409C-BE32-E72D297353CC}">
              <c16:uniqueId val="{00000000-E597-4CEA-9AEB-EC5D6039ED6B}"/>
            </c:ext>
          </c:extLst>
        </c:ser>
        <c:ser>
          <c:idx val="1"/>
          <c:order val="1"/>
          <c:tx>
            <c:strRef>
              <c:f>'Ocupación Sector'!$A$6</c:f>
              <c:strCache>
                <c:ptCount val="1"/>
                <c:pt idx="0">
                  <c:v>Hombres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Sector'!$B$6:$Q$6</c:f>
              <c:numCache>
                <c:formatCode>#,##0</c:formatCode>
                <c:ptCount val="16"/>
                <c:pt idx="0">
                  <c:v>27804532</c:v>
                </c:pt>
                <c:pt idx="1">
                  <c:v>27100806</c:v>
                </c:pt>
                <c:pt idx="2">
                  <c:v>27401679</c:v>
                </c:pt>
                <c:pt idx="3">
                  <c:v>26840614</c:v>
                </c:pt>
                <c:pt idx="4">
                  <c:v>26597896</c:v>
                </c:pt>
                <c:pt idx="5">
                  <c:v>29279550</c:v>
                </c:pt>
                <c:pt idx="6">
                  <c:v>29530140</c:v>
                </c:pt>
                <c:pt idx="7">
                  <c:v>30431016</c:v>
                </c:pt>
                <c:pt idx="8">
                  <c:v>30521397</c:v>
                </c:pt>
                <c:pt idx="9">
                  <c:v>30645359</c:v>
                </c:pt>
                <c:pt idx="10">
                  <c:v>31457961</c:v>
                </c:pt>
                <c:pt idx="11">
                  <c:v>31899192</c:v>
                </c:pt>
                <c:pt idx="12">
                  <c:v>32428169.5</c:v>
                </c:pt>
                <c:pt idx="13">
                  <c:v>33152388.75</c:v>
                </c:pt>
                <c:pt idx="14">
                  <c:v>33501774</c:v>
                </c:pt>
                <c:pt idx="15">
                  <c:v>32487165.625</c:v>
                </c:pt>
              </c:numCache>
            </c:numRef>
          </c:val>
          <c:extLst>
            <c:ext xmlns:c16="http://schemas.microsoft.com/office/drawing/2014/chart" uri="{C3380CC4-5D6E-409C-BE32-E72D297353CC}">
              <c16:uniqueId val="{00000001-E597-4CEA-9AEB-EC5D6039ED6B}"/>
            </c:ext>
          </c:extLst>
        </c:ser>
        <c:ser>
          <c:idx val="2"/>
          <c:order val="2"/>
          <c:tx>
            <c:strRef>
              <c:f>'Ocupación Sector'!$A$7</c:f>
              <c:strCache>
                <c:ptCount val="1"/>
                <c:pt idx="0">
                  <c:v>Mujeres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Sector'!$B$7:$Q$7</c:f>
              <c:numCache>
                <c:formatCode>#,##0</c:formatCode>
                <c:ptCount val="16"/>
                <c:pt idx="0">
                  <c:v>16847300</c:v>
                </c:pt>
                <c:pt idx="1">
                  <c:v>16243475</c:v>
                </c:pt>
                <c:pt idx="2">
                  <c:v>16465017</c:v>
                </c:pt>
                <c:pt idx="3">
                  <c:v>16066042</c:v>
                </c:pt>
                <c:pt idx="4">
                  <c:v>15599879</c:v>
                </c:pt>
                <c:pt idx="5">
                  <c:v>17611034</c:v>
                </c:pt>
                <c:pt idx="6">
                  <c:v>17652307</c:v>
                </c:pt>
                <c:pt idx="7">
                  <c:v>18849249</c:v>
                </c:pt>
                <c:pt idx="8">
                  <c:v>19027934</c:v>
                </c:pt>
                <c:pt idx="9">
                  <c:v>18660480</c:v>
                </c:pt>
                <c:pt idx="10">
                  <c:v>19276695</c:v>
                </c:pt>
                <c:pt idx="11">
                  <c:v>19695556.25</c:v>
                </c:pt>
                <c:pt idx="12">
                  <c:v>19912579.75</c:v>
                </c:pt>
                <c:pt idx="13">
                  <c:v>20568805.75</c:v>
                </c:pt>
                <c:pt idx="14">
                  <c:v>21491819.5</c:v>
                </c:pt>
                <c:pt idx="15">
                  <c:v>20546627.75</c:v>
                </c:pt>
              </c:numCache>
            </c:numRef>
          </c:val>
          <c:extLst>
            <c:ext xmlns:c16="http://schemas.microsoft.com/office/drawing/2014/chart" uri="{C3380CC4-5D6E-409C-BE32-E72D297353CC}">
              <c16:uniqueId val="{00000002-E597-4CEA-9AEB-EC5D6039ED6B}"/>
            </c:ext>
          </c:extLst>
        </c:ser>
        <c:dLbls>
          <c:showLegendKey val="0"/>
          <c:showVal val="0"/>
          <c:showCatName val="0"/>
          <c:showSerName val="0"/>
          <c:showPercent val="0"/>
          <c:showBubbleSize val="0"/>
        </c:dLbls>
        <c:gapWidth val="150"/>
        <c:shape val="box"/>
        <c:axId val="-904877072"/>
        <c:axId val="-904885232"/>
        <c:axId val="0"/>
      </c:bar3DChart>
      <c:catAx>
        <c:axId val="-9048770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85232"/>
        <c:crosses val="autoZero"/>
        <c:auto val="1"/>
        <c:lblAlgn val="ctr"/>
        <c:lblOffset val="100"/>
        <c:noMultiLvlLbl val="0"/>
      </c:catAx>
      <c:valAx>
        <c:axId val="-90488523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7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MX">
                <a:solidFill>
                  <a:sysClr val="windowText" lastClr="000000"/>
                </a:solidFill>
              </a:rPr>
              <a:t>Población ocupada por sector de actividad económica  </a:t>
            </a:r>
          </a:p>
          <a:p>
            <a:pPr>
              <a:defRPr>
                <a:solidFill>
                  <a:sysClr val="windowText" lastClr="000000"/>
                </a:solidFill>
              </a:defRPr>
            </a:pPr>
            <a:r>
              <a:rPr lang="es-MX">
                <a:solidFill>
                  <a:sysClr val="windowText" lastClr="000000"/>
                </a:solidFill>
              </a:rPr>
              <a:t>2005-2020</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'Ocupación Sector'!$A$5</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Sector'!$B$5:$Q$5</c:f>
              <c:numCache>
                <c:formatCode>#,##0</c:formatCode>
                <c:ptCount val="16"/>
                <c:pt idx="0">
                  <c:v>44651832</c:v>
                </c:pt>
                <c:pt idx="1">
                  <c:v>43344281</c:v>
                </c:pt>
                <c:pt idx="2">
                  <c:v>43866696</c:v>
                </c:pt>
                <c:pt idx="3">
                  <c:v>42906656</c:v>
                </c:pt>
                <c:pt idx="4">
                  <c:v>42197775</c:v>
                </c:pt>
                <c:pt idx="5">
                  <c:v>46890584</c:v>
                </c:pt>
                <c:pt idx="6">
                  <c:v>47182447</c:v>
                </c:pt>
                <c:pt idx="7">
                  <c:v>49280265</c:v>
                </c:pt>
                <c:pt idx="8">
                  <c:v>49549331</c:v>
                </c:pt>
                <c:pt idx="9">
                  <c:v>49305839</c:v>
                </c:pt>
                <c:pt idx="10">
                  <c:v>50734656</c:v>
                </c:pt>
                <c:pt idx="11">
                  <c:v>51594748.25</c:v>
                </c:pt>
                <c:pt idx="12">
                  <c:v>52340749.25</c:v>
                </c:pt>
                <c:pt idx="13">
                  <c:v>53721194.5</c:v>
                </c:pt>
                <c:pt idx="14">
                  <c:v>54993593.5</c:v>
                </c:pt>
                <c:pt idx="15">
                  <c:v>53033793.375</c:v>
                </c:pt>
              </c:numCache>
            </c:numRef>
          </c:val>
          <c:extLst>
            <c:ext xmlns:c16="http://schemas.microsoft.com/office/drawing/2014/chart" uri="{C3380CC4-5D6E-409C-BE32-E72D297353CC}">
              <c16:uniqueId val="{00000000-89C7-4884-8063-C344D8756960}"/>
            </c:ext>
          </c:extLst>
        </c:ser>
        <c:ser>
          <c:idx val="1"/>
          <c:order val="1"/>
          <c:tx>
            <c:strRef>
              <c:f>'Ocupación Sector'!$A$9</c:f>
              <c:strCache>
                <c:ptCount val="1"/>
                <c:pt idx="0">
                  <c:v>PRIMARIO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Sector'!$B$9:$Q$9</c:f>
              <c:numCache>
                <c:formatCode>#,##0</c:formatCode>
                <c:ptCount val="16"/>
                <c:pt idx="0">
                  <c:v>6219011.25</c:v>
                </c:pt>
                <c:pt idx="1">
                  <c:v>6126667.5</c:v>
                </c:pt>
                <c:pt idx="2">
                  <c:v>6044910</c:v>
                </c:pt>
                <c:pt idx="3">
                  <c:v>6113602.5</c:v>
                </c:pt>
                <c:pt idx="4">
                  <c:v>6217293.25</c:v>
                </c:pt>
                <c:pt idx="5">
                  <c:v>6365815</c:v>
                </c:pt>
                <c:pt idx="6">
                  <c:v>6394483.25</c:v>
                </c:pt>
                <c:pt idx="7">
                  <c:v>6622947</c:v>
                </c:pt>
                <c:pt idx="8">
                  <c:v>6665525.75</c:v>
                </c:pt>
                <c:pt idx="9">
                  <c:v>6750548.25</c:v>
                </c:pt>
                <c:pt idx="10">
                  <c:v>6743944.75</c:v>
                </c:pt>
                <c:pt idx="11">
                  <c:v>6710256.5</c:v>
                </c:pt>
                <c:pt idx="12">
                  <c:v>6811268.5</c:v>
                </c:pt>
                <c:pt idx="13">
                  <c:v>6826479.75</c:v>
                </c:pt>
                <c:pt idx="14">
                  <c:v>6809839</c:v>
                </c:pt>
                <c:pt idx="15">
                  <c:v>6528663.75</c:v>
                </c:pt>
              </c:numCache>
            </c:numRef>
          </c:val>
          <c:extLst>
            <c:ext xmlns:c16="http://schemas.microsoft.com/office/drawing/2014/chart" uri="{C3380CC4-5D6E-409C-BE32-E72D297353CC}">
              <c16:uniqueId val="{00000001-89C7-4884-8063-C344D8756960}"/>
            </c:ext>
          </c:extLst>
        </c:ser>
        <c:ser>
          <c:idx val="2"/>
          <c:order val="2"/>
          <c:tx>
            <c:strRef>
              <c:f>'Ocupación Sector'!$A$13</c:f>
              <c:strCache>
                <c:ptCount val="1"/>
                <c:pt idx="0">
                  <c:v>SECUNDARIO</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Sector'!$B$13:$Q$13</c:f>
              <c:numCache>
                <c:formatCode>#,##0</c:formatCode>
                <c:ptCount val="16"/>
                <c:pt idx="0">
                  <c:v>10760545.25</c:v>
                </c:pt>
                <c:pt idx="1">
                  <c:v>11191300</c:v>
                </c:pt>
                <c:pt idx="2">
                  <c:v>11417699.75</c:v>
                </c:pt>
                <c:pt idx="3">
                  <c:v>11297480</c:v>
                </c:pt>
                <c:pt idx="4">
                  <c:v>10858863.5</c:v>
                </c:pt>
                <c:pt idx="5">
                  <c:v>11054568.75</c:v>
                </c:pt>
                <c:pt idx="6">
                  <c:v>11236999</c:v>
                </c:pt>
                <c:pt idx="7">
                  <c:v>11489001.5</c:v>
                </c:pt>
                <c:pt idx="8">
                  <c:v>11743497.25</c:v>
                </c:pt>
                <c:pt idx="9">
                  <c:v>12026365</c:v>
                </c:pt>
                <c:pt idx="10">
                  <c:v>12503693.5</c:v>
                </c:pt>
                <c:pt idx="11">
                  <c:v>13056794.75</c:v>
                </c:pt>
                <c:pt idx="12">
                  <c:v>13377073.25</c:v>
                </c:pt>
                <c:pt idx="13">
                  <c:v>13773605</c:v>
                </c:pt>
                <c:pt idx="14">
                  <c:v>13807686.75</c:v>
                </c:pt>
                <c:pt idx="15">
                  <c:v>13449953.375</c:v>
                </c:pt>
              </c:numCache>
            </c:numRef>
          </c:val>
          <c:extLst>
            <c:ext xmlns:c16="http://schemas.microsoft.com/office/drawing/2014/chart" uri="{C3380CC4-5D6E-409C-BE32-E72D297353CC}">
              <c16:uniqueId val="{00000002-89C7-4884-8063-C344D8756960}"/>
            </c:ext>
          </c:extLst>
        </c:ser>
        <c:ser>
          <c:idx val="3"/>
          <c:order val="3"/>
          <c:tx>
            <c:strRef>
              <c:f>'Ocupación Sector'!$A$35</c:f>
              <c:strCache>
                <c:ptCount val="1"/>
                <c:pt idx="0">
                  <c:v>TERCIARIO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cat>
            <c:numRef>
              <c:f>'Ocupación Sector'!$B$4:$Q$4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'Ocupación Sector'!$B$35:$Q$35</c:f>
              <c:numCache>
                <c:formatCode>#,##0</c:formatCode>
                <c:ptCount val="16"/>
                <c:pt idx="0">
                  <c:v>27860436</c:v>
                </c:pt>
                <c:pt idx="1">
                  <c:v>26969855</c:v>
                </c:pt>
                <c:pt idx="2">
                  <c:v>26594105</c:v>
                </c:pt>
                <c:pt idx="3">
                  <c:v>25788672</c:v>
                </c:pt>
                <c:pt idx="4">
                  <c:v>25051946</c:v>
                </c:pt>
                <c:pt idx="5">
                  <c:v>28955172</c:v>
                </c:pt>
                <c:pt idx="6">
                  <c:v>29163787</c:v>
                </c:pt>
                <c:pt idx="7">
                  <c:v>30783952</c:v>
                </c:pt>
                <c:pt idx="8">
                  <c:v>30883639</c:v>
                </c:pt>
                <c:pt idx="9">
                  <c:v>30420552</c:v>
                </c:pt>
                <c:pt idx="10">
                  <c:v>31034063</c:v>
                </c:pt>
                <c:pt idx="11">
                  <c:v>31552075.25</c:v>
                </c:pt>
                <c:pt idx="12">
                  <c:v>31846972.75</c:v>
                </c:pt>
                <c:pt idx="13">
                  <c:v>32807468.75</c:v>
                </c:pt>
                <c:pt idx="14">
                  <c:v>34065901</c:v>
                </c:pt>
                <c:pt idx="15">
                  <c:v>32753125.625</c:v>
                </c:pt>
              </c:numCache>
            </c:numRef>
          </c:val>
          <c:extLst>
            <c:ext xmlns:c16="http://schemas.microsoft.com/office/drawing/2014/chart" uri="{C3380CC4-5D6E-409C-BE32-E72D297353CC}">
              <c16:uniqueId val="{00000003-89C7-4884-8063-C344D8756960}"/>
            </c:ext>
          </c:extLst>
        </c:ser>
        <c:dLbls>
          <c:showLegendKey val="0"/>
          <c:showVal val="0"/>
          <c:showCatName val="0"/>
          <c:showSerName val="0"/>
          <c:showPercent val="0"/>
          <c:showBubbleSize val="0"/>
        </c:dLbls>
        <c:gapWidth val="150"/>
        <c:shape val="box"/>
        <c:axId val="-904884688"/>
        <c:axId val="-904884144"/>
        <c:axId val="0"/>
      </c:bar3DChart>
      <c:catAx>
        <c:axId val="-9048846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84144"/>
        <c:crosses val="autoZero"/>
        <c:auto val="1"/>
        <c:lblAlgn val="ctr"/>
        <c:lblOffset val="100"/>
        <c:noMultiLvlLbl val="0"/>
      </c:catAx>
      <c:valAx>
        <c:axId val="-90488414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8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MX" sz="1400" b="1" i="0" u="none" strike="noStrike" baseline="0">
                <a:solidFill>
                  <a:sysClr val="windowText" lastClr="000000"/>
                </a:solidFill>
                <a:effectLst/>
                <a:latin typeface="Arial" panose="020B0604020202020204" pitchFamily="34" charset="0"/>
                <a:cs typeface="Arial" panose="020B0604020202020204" pitchFamily="34" charset="0"/>
              </a:rPr>
              <a:t>Población ocupada por sector de actividad económica 2005</a:t>
            </a:r>
            <a:endParaRPr lang="en-US"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0433293508562325"/>
          <c:y val="3.11435570846687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3082055191169152E-2"/>
          <c:y val="0.12196082197338952"/>
          <c:w val="0.8991131906973282"/>
          <c:h val="0.78706555104695108"/>
        </c:manualLayout>
      </c:layout>
      <c:barChart>
        <c:barDir val="col"/>
        <c:grouping val="clustered"/>
        <c:varyColors val="0"/>
        <c:ser>
          <c:idx val="0"/>
          <c:order val="0"/>
          <c:tx>
            <c:strRef>
              <c:f>[1]Hoja10!$C$20</c:f>
              <c:strCache>
                <c:ptCount val="1"/>
                <c:pt idx="0">
                  <c:v>2020</c:v>
                </c:pt>
              </c:strCache>
            </c:strRef>
          </c:tx>
          <c:spPr>
            <a:solidFill>
              <a:schemeClr val="accent1"/>
            </a:solidFill>
            <a:ln>
              <a:noFill/>
            </a:ln>
            <a:effectLst/>
          </c:spPr>
          <c:invertIfNegative val="0"/>
          <c:dPt>
            <c:idx val="0"/>
            <c:invertIfNegative val="0"/>
            <c:bubble3D val="0"/>
            <c:spPr>
              <a:solidFill>
                <a:srgbClr val="FFFF00"/>
              </a:solidFill>
              <a:ln>
                <a:noFill/>
              </a:ln>
              <a:effectLst/>
            </c:spPr>
            <c:extLst>
              <c:ext xmlns:c16="http://schemas.microsoft.com/office/drawing/2014/chart" uri="{C3380CC4-5D6E-409C-BE32-E72D297353CC}">
                <c16:uniqueId val="{00000001-8FAE-42E7-9020-0CF733666B39}"/>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FAE-42E7-9020-0CF733666B39}"/>
              </c:ext>
            </c:extLst>
          </c:dPt>
          <c:dPt>
            <c:idx val="2"/>
            <c:invertIfNegative val="0"/>
            <c:bubble3D val="0"/>
            <c:spPr>
              <a:solidFill>
                <a:srgbClr val="00B050"/>
              </a:solidFill>
              <a:ln>
                <a:noFill/>
              </a:ln>
              <a:effectLst/>
            </c:spPr>
            <c:extLst>
              <c:ext xmlns:c16="http://schemas.microsoft.com/office/drawing/2014/chart" uri="{C3380CC4-5D6E-409C-BE32-E72D297353CC}">
                <c16:uniqueId val="{00000005-8FAE-42E7-9020-0CF733666B39}"/>
              </c:ext>
            </c:extLst>
          </c:dPt>
          <c:dPt>
            <c:idx val="3"/>
            <c:invertIfNegative val="0"/>
            <c:bubble3D val="0"/>
            <c:spPr>
              <a:solidFill>
                <a:srgbClr val="FFFF00"/>
              </a:solidFill>
              <a:ln>
                <a:noFill/>
              </a:ln>
              <a:effectLst/>
            </c:spPr>
            <c:extLst>
              <c:ext xmlns:c16="http://schemas.microsoft.com/office/drawing/2014/chart" uri="{C3380CC4-5D6E-409C-BE32-E72D297353CC}">
                <c16:uniqueId val="{00000007-8FAE-42E7-9020-0CF733666B39}"/>
              </c:ext>
            </c:extLst>
          </c:dPt>
          <c:dPt>
            <c:idx val="4"/>
            <c:invertIfNegative val="0"/>
            <c:bubble3D val="0"/>
            <c:spPr>
              <a:solidFill>
                <a:schemeClr val="accent2">
                  <a:lumMod val="50000"/>
                </a:schemeClr>
              </a:solidFill>
              <a:ln>
                <a:noFill/>
              </a:ln>
              <a:effectLst/>
            </c:spPr>
            <c:extLst>
              <c:ext xmlns:c16="http://schemas.microsoft.com/office/drawing/2014/chart" uri="{C3380CC4-5D6E-409C-BE32-E72D297353CC}">
                <c16:uniqueId val="{00000009-8FAE-42E7-9020-0CF733666B39}"/>
              </c:ext>
            </c:extLst>
          </c:dPt>
          <c:dPt>
            <c:idx val="5"/>
            <c:invertIfNegative val="0"/>
            <c:bubble3D val="0"/>
            <c:spPr>
              <a:solidFill>
                <a:schemeClr val="accent1"/>
              </a:solidFill>
              <a:ln>
                <a:solidFill>
                  <a:srgbClr val="00B050"/>
                </a:solidFill>
              </a:ln>
              <a:effectLst/>
            </c:spPr>
            <c:extLst>
              <c:ext xmlns:c16="http://schemas.microsoft.com/office/drawing/2014/chart" uri="{C3380CC4-5D6E-409C-BE32-E72D297353CC}">
                <c16:uniqueId val="{0000000B-8FAE-42E7-9020-0CF733666B39}"/>
              </c:ext>
            </c:extLst>
          </c:dPt>
          <c:dPt>
            <c:idx val="6"/>
            <c:invertIfNegative val="0"/>
            <c:bubble3D val="0"/>
            <c:spPr>
              <a:solidFill>
                <a:srgbClr val="FFFF00"/>
              </a:solidFill>
              <a:ln>
                <a:noFill/>
              </a:ln>
              <a:effectLst/>
            </c:spPr>
            <c:extLst>
              <c:ext xmlns:c16="http://schemas.microsoft.com/office/drawing/2014/chart" uri="{C3380CC4-5D6E-409C-BE32-E72D297353CC}">
                <c16:uniqueId val="{0000000D-8FAE-42E7-9020-0CF733666B39}"/>
              </c:ext>
            </c:extLst>
          </c:dPt>
          <c:dPt>
            <c:idx val="7"/>
            <c:invertIfNegative val="0"/>
            <c:bubble3D val="0"/>
            <c:spPr>
              <a:solidFill>
                <a:schemeClr val="accent2">
                  <a:lumMod val="50000"/>
                </a:schemeClr>
              </a:solidFill>
              <a:ln>
                <a:noFill/>
              </a:ln>
              <a:effectLst/>
            </c:spPr>
            <c:extLst>
              <c:ext xmlns:c16="http://schemas.microsoft.com/office/drawing/2014/chart" uri="{C3380CC4-5D6E-409C-BE32-E72D297353CC}">
                <c16:uniqueId val="{0000000F-8FAE-42E7-9020-0CF733666B39}"/>
              </c:ext>
            </c:extLst>
          </c:dPt>
          <c:dPt>
            <c:idx val="8"/>
            <c:invertIfNegative val="0"/>
            <c:bubble3D val="0"/>
            <c:spPr>
              <a:solidFill>
                <a:srgbClr val="00B050"/>
              </a:solidFill>
              <a:ln>
                <a:noFill/>
              </a:ln>
              <a:effectLst/>
            </c:spPr>
            <c:extLst>
              <c:ext xmlns:c16="http://schemas.microsoft.com/office/drawing/2014/chart" uri="{C3380CC4-5D6E-409C-BE32-E72D297353CC}">
                <c16:uniqueId val="{00000011-8FAE-42E7-9020-0CF733666B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[1]Hoja10!$B$21:$B$29</c:f>
              <c:strCache>
                <c:ptCount val="9"/>
                <c:pt idx="0">
                  <c:v>PRIMARIO</c:v>
                </c:pt>
                <c:pt idx="1">
                  <c:v>Hombres</c:v>
                </c:pt>
                <c:pt idx="2">
                  <c:v>Mujeres</c:v>
                </c:pt>
                <c:pt idx="3">
                  <c:v>SECUNDARIO</c:v>
                </c:pt>
                <c:pt idx="4">
                  <c:v>Hombres</c:v>
                </c:pt>
                <c:pt idx="5">
                  <c:v>Mujeres</c:v>
                </c:pt>
                <c:pt idx="6">
                  <c:v>TERCIARIO</c:v>
                </c:pt>
                <c:pt idx="7">
                  <c:v>Hombres</c:v>
                </c:pt>
                <c:pt idx="8">
                  <c:v>Mujeres</c:v>
                </c:pt>
              </c:strCache>
            </c:strRef>
          </c:cat>
          <c:val>
            <c:numRef>
              <c:f>[1]Hoja10!$C$21:$C$29</c:f>
              <c:numCache>
                <c:formatCode>General</c:formatCode>
                <c:ptCount val="9"/>
                <c:pt idx="0">
                  <c:v>6528663.75</c:v>
                </c:pt>
                <c:pt idx="1">
                  <c:v>5731932.5</c:v>
                </c:pt>
                <c:pt idx="2">
                  <c:v>796731.25</c:v>
                </c:pt>
                <c:pt idx="3">
                  <c:v>13449953.375</c:v>
                </c:pt>
                <c:pt idx="4">
                  <c:v>9896728.875</c:v>
                </c:pt>
                <c:pt idx="5">
                  <c:v>3553224.5</c:v>
                </c:pt>
                <c:pt idx="6">
                  <c:v>32753125.625</c:v>
                </c:pt>
                <c:pt idx="7">
                  <c:v>16636441.5</c:v>
                </c:pt>
                <c:pt idx="8">
                  <c:v>20546627.75</c:v>
                </c:pt>
              </c:numCache>
            </c:numRef>
          </c:val>
          <c:extLst>
            <c:ext xmlns:c16="http://schemas.microsoft.com/office/drawing/2014/chart" uri="{C3380CC4-5D6E-409C-BE32-E72D297353CC}">
              <c16:uniqueId val="{00000012-8FAE-42E7-9020-0CF733666B39}"/>
            </c:ext>
          </c:extLst>
        </c:ser>
        <c:dLbls>
          <c:dLblPos val="outEnd"/>
          <c:showLegendKey val="0"/>
          <c:showVal val="1"/>
          <c:showCatName val="0"/>
          <c:showSerName val="0"/>
          <c:showPercent val="0"/>
          <c:showBubbleSize val="0"/>
        </c:dLbls>
        <c:gapWidth val="219"/>
        <c:overlap val="-27"/>
        <c:axId val="-904881424"/>
        <c:axId val="-904886320"/>
      </c:barChart>
      <c:catAx>
        <c:axId val="-90488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crossAx val="-904886320"/>
        <c:crosses val="autoZero"/>
        <c:auto val="1"/>
        <c:lblAlgn val="ctr"/>
        <c:lblOffset val="100"/>
        <c:noMultiLvlLbl val="0"/>
      </c:catAx>
      <c:valAx>
        <c:axId val="-90488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8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MX" sz="1400" b="1" i="0" u="none" strike="noStrike" baseline="0">
                <a:solidFill>
                  <a:sysClr val="windowText" lastClr="000000"/>
                </a:solidFill>
                <a:effectLst/>
                <a:latin typeface="Arial" panose="020B0604020202020204" pitchFamily="34" charset="0"/>
                <a:cs typeface="Arial" panose="020B0604020202020204" pitchFamily="34" charset="0"/>
              </a:rPr>
              <a:t>Población ocupada por sector de actividad económica 2020</a:t>
            </a:r>
            <a:endParaRPr lang="en-US"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0570201452091216"/>
          <c:y val="3.5854927225005967E-2"/>
        </c:manualLayout>
      </c:layout>
      <c:overlay val="0"/>
      <c:spPr>
        <a:noFill/>
        <a:ln>
          <a:noFill/>
        </a:ln>
        <a:effectLst/>
      </c:spPr>
    </c:title>
    <c:autoTitleDeleted val="0"/>
    <c:plotArea>
      <c:layout/>
      <c:barChart>
        <c:barDir val="col"/>
        <c:grouping val="clustered"/>
        <c:varyColors val="0"/>
        <c:ser>
          <c:idx val="0"/>
          <c:order val="0"/>
          <c:tx>
            <c:strRef>
              <c:f>[1]Hoja10!$C$20</c:f>
              <c:strCache>
                <c:ptCount val="1"/>
                <c:pt idx="0">
                  <c:v>2020</c:v>
                </c:pt>
              </c:strCache>
            </c:strRef>
          </c:tx>
          <c:spPr>
            <a:solidFill>
              <a:schemeClr val="accent1"/>
            </a:solidFill>
            <a:ln>
              <a:noFill/>
            </a:ln>
            <a:effectLst/>
          </c:spPr>
          <c:invertIfNegative val="0"/>
          <c:dPt>
            <c:idx val="0"/>
            <c:invertIfNegative val="0"/>
            <c:bubble3D val="0"/>
            <c:spPr>
              <a:solidFill>
                <a:srgbClr val="FFFF00"/>
              </a:solidFill>
              <a:ln>
                <a:noFill/>
              </a:ln>
              <a:effectLst/>
            </c:spPr>
            <c:extLst>
              <c:ext xmlns:c16="http://schemas.microsoft.com/office/drawing/2014/chart" uri="{C3380CC4-5D6E-409C-BE32-E72D297353CC}">
                <c16:uniqueId val="{00000001-46EF-450C-92C6-76B1C0633E4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46EF-450C-92C6-76B1C0633E48}"/>
              </c:ext>
            </c:extLst>
          </c:dPt>
          <c:dPt>
            <c:idx val="2"/>
            <c:invertIfNegative val="0"/>
            <c:bubble3D val="0"/>
            <c:spPr>
              <a:solidFill>
                <a:srgbClr val="00B050"/>
              </a:solidFill>
              <a:ln>
                <a:noFill/>
              </a:ln>
              <a:effectLst/>
            </c:spPr>
            <c:extLst>
              <c:ext xmlns:c16="http://schemas.microsoft.com/office/drawing/2014/chart" uri="{C3380CC4-5D6E-409C-BE32-E72D297353CC}">
                <c16:uniqueId val="{00000005-46EF-450C-92C6-76B1C0633E48}"/>
              </c:ext>
            </c:extLst>
          </c:dPt>
          <c:dPt>
            <c:idx val="3"/>
            <c:invertIfNegative val="0"/>
            <c:bubble3D val="0"/>
            <c:spPr>
              <a:solidFill>
                <a:srgbClr val="FFFF00"/>
              </a:solidFill>
              <a:ln>
                <a:noFill/>
              </a:ln>
              <a:effectLst/>
            </c:spPr>
            <c:extLst>
              <c:ext xmlns:c16="http://schemas.microsoft.com/office/drawing/2014/chart" uri="{C3380CC4-5D6E-409C-BE32-E72D297353CC}">
                <c16:uniqueId val="{00000007-46EF-450C-92C6-76B1C0633E48}"/>
              </c:ext>
            </c:extLst>
          </c:dPt>
          <c:dPt>
            <c:idx val="4"/>
            <c:invertIfNegative val="0"/>
            <c:bubble3D val="0"/>
            <c:spPr>
              <a:solidFill>
                <a:schemeClr val="accent2">
                  <a:lumMod val="50000"/>
                </a:schemeClr>
              </a:solidFill>
              <a:ln>
                <a:noFill/>
              </a:ln>
              <a:effectLst/>
            </c:spPr>
            <c:extLst>
              <c:ext xmlns:c16="http://schemas.microsoft.com/office/drawing/2014/chart" uri="{C3380CC4-5D6E-409C-BE32-E72D297353CC}">
                <c16:uniqueId val="{00000009-46EF-450C-92C6-76B1C0633E48}"/>
              </c:ext>
            </c:extLst>
          </c:dPt>
          <c:dPt>
            <c:idx val="5"/>
            <c:invertIfNegative val="0"/>
            <c:bubble3D val="0"/>
            <c:spPr>
              <a:solidFill>
                <a:srgbClr val="00B050"/>
              </a:solidFill>
              <a:ln>
                <a:solidFill>
                  <a:srgbClr val="00B050"/>
                </a:solidFill>
              </a:ln>
              <a:effectLst/>
            </c:spPr>
            <c:extLst>
              <c:ext xmlns:c16="http://schemas.microsoft.com/office/drawing/2014/chart" uri="{C3380CC4-5D6E-409C-BE32-E72D297353CC}">
                <c16:uniqueId val="{0000000B-46EF-450C-92C6-76B1C0633E48}"/>
              </c:ext>
            </c:extLst>
          </c:dPt>
          <c:dPt>
            <c:idx val="6"/>
            <c:invertIfNegative val="0"/>
            <c:bubble3D val="0"/>
            <c:spPr>
              <a:solidFill>
                <a:srgbClr val="FFFF00"/>
              </a:solidFill>
              <a:ln>
                <a:noFill/>
              </a:ln>
              <a:effectLst/>
            </c:spPr>
            <c:extLst>
              <c:ext xmlns:c16="http://schemas.microsoft.com/office/drawing/2014/chart" uri="{C3380CC4-5D6E-409C-BE32-E72D297353CC}">
                <c16:uniqueId val="{0000000D-46EF-450C-92C6-76B1C0633E48}"/>
              </c:ext>
            </c:extLst>
          </c:dPt>
          <c:dPt>
            <c:idx val="7"/>
            <c:invertIfNegative val="0"/>
            <c:bubble3D val="0"/>
            <c:spPr>
              <a:solidFill>
                <a:schemeClr val="accent2">
                  <a:lumMod val="50000"/>
                </a:schemeClr>
              </a:solidFill>
              <a:ln>
                <a:noFill/>
              </a:ln>
              <a:effectLst/>
            </c:spPr>
            <c:extLst>
              <c:ext xmlns:c16="http://schemas.microsoft.com/office/drawing/2014/chart" uri="{C3380CC4-5D6E-409C-BE32-E72D297353CC}">
                <c16:uniqueId val="{0000000F-46EF-450C-92C6-76B1C0633E48}"/>
              </c:ext>
            </c:extLst>
          </c:dPt>
          <c:dPt>
            <c:idx val="8"/>
            <c:invertIfNegative val="0"/>
            <c:bubble3D val="0"/>
            <c:spPr>
              <a:solidFill>
                <a:srgbClr val="00B050"/>
              </a:solidFill>
              <a:ln>
                <a:noFill/>
              </a:ln>
              <a:effectLst/>
            </c:spPr>
            <c:extLst>
              <c:ext xmlns:c16="http://schemas.microsoft.com/office/drawing/2014/chart" uri="{C3380CC4-5D6E-409C-BE32-E72D297353CC}">
                <c16:uniqueId val="{00000011-46EF-450C-92C6-76B1C0633E4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[1]Hoja10!$B$21:$B$29</c:f>
              <c:strCache>
                <c:ptCount val="9"/>
                <c:pt idx="0">
                  <c:v>PRIMARIO</c:v>
                </c:pt>
                <c:pt idx="1">
                  <c:v>Hombres</c:v>
                </c:pt>
                <c:pt idx="2">
                  <c:v>Mujeres</c:v>
                </c:pt>
                <c:pt idx="3">
                  <c:v>SECUNDARIO</c:v>
                </c:pt>
                <c:pt idx="4">
                  <c:v>Hombres</c:v>
                </c:pt>
                <c:pt idx="5">
                  <c:v>Mujeres</c:v>
                </c:pt>
                <c:pt idx="6">
                  <c:v>TERCIARIO</c:v>
                </c:pt>
                <c:pt idx="7">
                  <c:v>Hombres</c:v>
                </c:pt>
                <c:pt idx="8">
                  <c:v>Mujeres</c:v>
                </c:pt>
              </c:strCache>
            </c:strRef>
          </c:cat>
          <c:val>
            <c:numRef>
              <c:f>[1]Hoja10!$C$21:$C$29</c:f>
              <c:numCache>
                <c:formatCode>General</c:formatCode>
                <c:ptCount val="9"/>
                <c:pt idx="0">
                  <c:v>6528663.75</c:v>
                </c:pt>
                <c:pt idx="1">
                  <c:v>5731932.5</c:v>
                </c:pt>
                <c:pt idx="2">
                  <c:v>796731.25</c:v>
                </c:pt>
                <c:pt idx="3">
                  <c:v>13449953.375</c:v>
                </c:pt>
                <c:pt idx="4">
                  <c:v>9896728.875</c:v>
                </c:pt>
                <c:pt idx="5">
                  <c:v>3553224.5</c:v>
                </c:pt>
                <c:pt idx="6">
                  <c:v>32753125.625</c:v>
                </c:pt>
                <c:pt idx="7">
                  <c:v>16636441.5</c:v>
                </c:pt>
                <c:pt idx="8">
                  <c:v>20546627.75</c:v>
                </c:pt>
              </c:numCache>
            </c:numRef>
          </c:val>
          <c:extLst>
            <c:ext xmlns:c16="http://schemas.microsoft.com/office/drawing/2014/chart" uri="{C3380CC4-5D6E-409C-BE32-E72D297353CC}">
              <c16:uniqueId val="{00000012-46EF-450C-92C6-76B1C0633E48}"/>
            </c:ext>
          </c:extLst>
        </c:ser>
        <c:dLbls>
          <c:showLegendKey val="0"/>
          <c:showVal val="0"/>
          <c:showCatName val="0"/>
          <c:showSerName val="0"/>
          <c:showPercent val="0"/>
          <c:showBubbleSize val="0"/>
        </c:dLbls>
        <c:gapWidth val="219"/>
        <c:overlap val="-27"/>
        <c:axId val="-904882512"/>
        <c:axId val="-904883600"/>
      </c:barChart>
      <c:catAx>
        <c:axId val="-90488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crossAx val="-904883600"/>
        <c:crosses val="autoZero"/>
        <c:auto val="1"/>
        <c:lblAlgn val="ctr"/>
        <c:lblOffset val="100"/>
        <c:noMultiLvlLbl val="0"/>
      </c:catAx>
      <c:valAx>
        <c:axId val="-904883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488251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solidFill>
                  <a:sysClr val="windowText" lastClr="000000"/>
                </a:solidFill>
                <a:latin typeface="Arial" panose="020B0604020202020204" pitchFamily="34" charset="0"/>
                <a:cs typeface="Arial" panose="020B0604020202020204" pitchFamily="34" charset="0"/>
              </a:rPr>
              <a:t>Tasa</a:t>
            </a:r>
            <a:r>
              <a:rPr lang="es-MX" baseline="0">
                <a:solidFill>
                  <a:sysClr val="windowText" lastClr="000000"/>
                </a:solidFill>
                <a:latin typeface="Arial" panose="020B0604020202020204" pitchFamily="34" charset="0"/>
                <a:cs typeface="Arial" panose="020B0604020202020204" pitchFamily="34" charset="0"/>
              </a:rPr>
              <a:t> de Informalidad TIL</a:t>
            </a:r>
          </a:p>
          <a:p>
            <a:pPr>
              <a:defRPr/>
            </a:pPr>
            <a:r>
              <a:rPr lang="es-MX" sz="1200" baseline="0">
                <a:solidFill>
                  <a:sysClr val="windowText" lastClr="000000"/>
                </a:solidFill>
                <a:latin typeface="Arial" panose="020B0604020202020204" pitchFamily="34" charset="0"/>
                <a:cs typeface="Arial" panose="020B0604020202020204" pitchFamily="34" charset="0"/>
              </a:rPr>
              <a:t>(porcentaje)</a:t>
            </a:r>
            <a:endParaRPr lang="es-MX"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 TIL'!$D$3</c:f>
              <c:strCache>
                <c:ptCount val="1"/>
                <c:pt idx="0">
                  <c:v>Hombres</c:v>
                </c:pt>
              </c:strCache>
            </c:strRef>
          </c:tx>
          <c:spPr>
            <a:solidFill>
              <a:schemeClr val="accent1"/>
            </a:solidFill>
            <a:ln>
              <a:noFill/>
            </a:ln>
            <a:effectLst/>
            <a:sp3d/>
          </c:spPr>
          <c:invertIfNegative val="0"/>
          <c:cat>
            <c:multiLvlStrRef>
              <c:f>'Gráfica TIL'!$A$4:$B$17</c:f>
              <c:multiLvlStrCache>
                <c:ptCount val="1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lvl>
                <c:lvl>
                  <c:pt idx="0">
                    <c:v>2005</c:v>
                  </c:pt>
                  <c:pt idx="4">
                    <c:v>2010</c:v>
                  </c:pt>
                  <c:pt idx="8">
                    <c:v>2020</c:v>
                  </c:pt>
                  <c:pt idx="12">
                    <c:v>2021</c:v>
                  </c:pt>
                </c:lvl>
              </c:multiLvlStrCache>
            </c:multiLvlStrRef>
          </c:cat>
          <c:val>
            <c:numRef>
              <c:f>'Gráfica TIL'!$D$4:$D$17</c:f>
              <c:numCache>
                <c:formatCode>0.00</c:formatCode>
                <c:ptCount val="14"/>
                <c:pt idx="0">
                  <c:v>59.1355</c:v>
                </c:pt>
                <c:pt idx="1">
                  <c:v>59.178600000000003</c:v>
                </c:pt>
                <c:pt idx="2">
                  <c:v>59.408000000000001</c:v>
                </c:pt>
                <c:pt idx="3">
                  <c:v>59.347200000000001</c:v>
                </c:pt>
                <c:pt idx="4">
                  <c:v>59.115900000000003</c:v>
                </c:pt>
                <c:pt idx="5">
                  <c:v>59.581800000000001</c:v>
                </c:pt>
                <c:pt idx="6">
                  <c:v>58.740299999999998</c:v>
                </c:pt>
                <c:pt idx="7">
                  <c:v>59.037399999999998</c:v>
                </c:pt>
                <c:pt idx="8">
                  <c:v>55.2654</c:v>
                </c:pt>
                <c:pt idx="9">
                  <c:v>55.15455</c:v>
                </c:pt>
                <c:pt idx="10">
                  <c:v>55.043700000000001</c:v>
                </c:pt>
                <c:pt idx="11">
                  <c:v>55.618899999999996</c:v>
                </c:pt>
                <c:pt idx="12">
                  <c:v>55.416699999999999</c:v>
                </c:pt>
                <c:pt idx="13">
                  <c:v>56.22</c:v>
                </c:pt>
              </c:numCache>
            </c:numRef>
          </c:val>
          <c:extLst>
            <c:ext xmlns:c16="http://schemas.microsoft.com/office/drawing/2014/chart" uri="{C3380CC4-5D6E-409C-BE32-E72D297353CC}">
              <c16:uniqueId val="{00000000-D3C3-47AF-9DF1-5A1F9B83C8D2}"/>
            </c:ext>
          </c:extLst>
        </c:ser>
        <c:ser>
          <c:idx val="1"/>
          <c:order val="1"/>
          <c:tx>
            <c:strRef>
              <c:f>'Gráfica TIL'!$E$3</c:f>
              <c:strCache>
                <c:ptCount val="1"/>
                <c:pt idx="0">
                  <c:v>Mujeres</c:v>
                </c:pt>
              </c:strCache>
            </c:strRef>
          </c:tx>
          <c:spPr>
            <a:solidFill>
              <a:schemeClr val="accent2"/>
            </a:solidFill>
            <a:ln>
              <a:noFill/>
            </a:ln>
            <a:effectLst/>
            <a:sp3d/>
          </c:spPr>
          <c:invertIfNegative val="0"/>
          <c:cat>
            <c:multiLvlStrRef>
              <c:f>'Gráfica TIL'!$A$4:$B$17</c:f>
              <c:multiLvlStrCache>
                <c:ptCount val="1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lvl>
                <c:lvl>
                  <c:pt idx="0">
                    <c:v>2005</c:v>
                  </c:pt>
                  <c:pt idx="4">
                    <c:v>2010</c:v>
                  </c:pt>
                  <c:pt idx="8">
                    <c:v>2020</c:v>
                  </c:pt>
                  <c:pt idx="12">
                    <c:v>2021</c:v>
                  </c:pt>
                </c:lvl>
              </c:multiLvlStrCache>
            </c:multiLvlStrRef>
          </c:cat>
          <c:val>
            <c:numRef>
              <c:f>'Gráfica TIL'!$E$4:$E$17</c:f>
              <c:numCache>
                <c:formatCode>0.00</c:formatCode>
                <c:ptCount val="14"/>
                <c:pt idx="0">
                  <c:v>59.082299999999996</c:v>
                </c:pt>
                <c:pt idx="1">
                  <c:v>59.731299999999997</c:v>
                </c:pt>
                <c:pt idx="2">
                  <c:v>60.263800000000003</c:v>
                </c:pt>
                <c:pt idx="3">
                  <c:v>59.932099999999998</c:v>
                </c:pt>
                <c:pt idx="4">
                  <c:v>60.168399999999998</c:v>
                </c:pt>
                <c:pt idx="5">
                  <c:v>60.404800000000002</c:v>
                </c:pt>
                <c:pt idx="6">
                  <c:v>60.117899999999999</c:v>
                </c:pt>
                <c:pt idx="7">
                  <c:v>59.656799999999997</c:v>
                </c:pt>
                <c:pt idx="8">
                  <c:v>56.749200000000002</c:v>
                </c:pt>
                <c:pt idx="9">
                  <c:v>54.767300000000006</c:v>
                </c:pt>
                <c:pt idx="10">
                  <c:v>52.785400000000003</c:v>
                </c:pt>
                <c:pt idx="11">
                  <c:v>55.539499999999997</c:v>
                </c:pt>
                <c:pt idx="12">
                  <c:v>54.502000000000002</c:v>
                </c:pt>
                <c:pt idx="13">
                  <c:v>56.068300000000001</c:v>
                </c:pt>
              </c:numCache>
            </c:numRef>
          </c:val>
          <c:extLst>
            <c:ext xmlns:c16="http://schemas.microsoft.com/office/drawing/2014/chart" uri="{C3380CC4-5D6E-409C-BE32-E72D297353CC}">
              <c16:uniqueId val="{00000001-D3C3-47AF-9DF1-5A1F9B83C8D2}"/>
            </c:ext>
          </c:extLst>
        </c:ser>
        <c:dLbls>
          <c:showLegendKey val="0"/>
          <c:showVal val="0"/>
          <c:showCatName val="0"/>
          <c:showSerName val="0"/>
          <c:showPercent val="0"/>
          <c:showBubbleSize val="0"/>
        </c:dLbls>
        <c:gapWidth val="150"/>
        <c:shape val="box"/>
        <c:axId val="-939286816"/>
        <c:axId val="-1217386480"/>
        <c:axId val="0"/>
      </c:bar3DChart>
      <c:catAx>
        <c:axId val="-9392868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1217386480"/>
        <c:crosses val="autoZero"/>
        <c:auto val="1"/>
        <c:lblAlgn val="ctr"/>
        <c:lblOffset val="100"/>
        <c:noMultiLvlLbl val="0"/>
      </c:catAx>
      <c:valAx>
        <c:axId val="-1217386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3928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Matricula por nivel educativo por sexo 2000 </a:t>
            </a:r>
            <a:r>
              <a:rPr lang="es-MX" sz="1200" b="0" i="0" u="none" strike="noStrike" baseline="0">
                <a:effectLst/>
              </a:rPr>
              <a:t>(Porcentajes) </a:t>
            </a:r>
            <a:endParaRPr lang="es-MX"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29450481189851269"/>
          <c:y val="0.25083333333333335"/>
          <c:w val="0.66667585301837273"/>
          <c:h val="0.6516046952464275"/>
        </c:manualLayout>
      </c:layout>
      <c:barChart>
        <c:barDir val="bar"/>
        <c:grouping val="clustered"/>
        <c:varyColors val="0"/>
        <c:ser>
          <c:idx val="0"/>
          <c:order val="0"/>
          <c:tx>
            <c:strRef>
              <c:f>'Gráfica MatrEduc'!$B$5</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 MatrEduc'!$A$6:$A$14</c:f>
              <c:strCache>
                <c:ptCount val="9"/>
                <c:pt idx="0">
                  <c:v>Preescolar </c:v>
                </c:pt>
                <c:pt idx="1">
                  <c:v>Primaria </c:v>
                </c:pt>
                <c:pt idx="2">
                  <c:v>Secundaria </c:v>
                </c:pt>
                <c:pt idx="3">
                  <c:v>Profesional técnico </c:v>
                </c:pt>
                <c:pt idx="4">
                  <c:v>Bachillerato </c:v>
                </c:pt>
                <c:pt idx="5">
                  <c:v>Normal Licenciatura </c:v>
                </c:pt>
                <c:pt idx="6">
                  <c:v>Universitaria y Tecnológica </c:v>
                </c:pt>
                <c:pt idx="7">
                  <c:v>Posgrado </c:v>
                </c:pt>
                <c:pt idx="8">
                  <c:v>Capacitación para trabajo </c:v>
                </c:pt>
              </c:strCache>
            </c:strRef>
          </c:cat>
          <c:val>
            <c:numRef>
              <c:f>'Gráfica MatrEduc'!$B$6:$B$14</c:f>
              <c:numCache>
                <c:formatCode>0.0</c:formatCode>
                <c:ptCount val="9"/>
                <c:pt idx="0">
                  <c:v>11.557974995927699</c:v>
                </c:pt>
                <c:pt idx="1">
                  <c:v>49.939031790602499</c:v>
                </c:pt>
                <c:pt idx="2">
                  <c:v>18.060252505175775</c:v>
                </c:pt>
                <c:pt idx="3">
                  <c:v>1.2205491510718263</c:v>
                </c:pt>
                <c:pt idx="4">
                  <c:v>8.7580658093407848</c:v>
                </c:pt>
                <c:pt idx="5">
                  <c:v>0.67833568384778786</c:v>
                </c:pt>
                <c:pt idx="6">
                  <c:v>5.7999623580090933</c:v>
                </c:pt>
                <c:pt idx="7">
                  <c:v>0.43532034093853467</c:v>
                </c:pt>
                <c:pt idx="8">
                  <c:v>3.5505073650859567</c:v>
                </c:pt>
              </c:numCache>
            </c:numRef>
          </c:val>
          <c:extLst>
            <c:ext xmlns:c16="http://schemas.microsoft.com/office/drawing/2014/chart" uri="{C3380CC4-5D6E-409C-BE32-E72D297353CC}">
              <c16:uniqueId val="{00000000-6739-4C76-8B97-E540FCA081F4}"/>
            </c:ext>
          </c:extLst>
        </c:ser>
        <c:ser>
          <c:idx val="1"/>
          <c:order val="1"/>
          <c:tx>
            <c:strRef>
              <c:f>'Gráfica MatrEduc'!$C$5</c:f>
              <c:strCache>
                <c:ptCount val="1"/>
                <c:pt idx="0">
                  <c:v>Hombres</c:v>
                </c:pt>
              </c:strCache>
            </c:strRef>
          </c:tx>
          <c:spPr>
            <a:solidFill>
              <a:schemeClr val="tx2">
                <a:lumMod val="60000"/>
                <a:lumOff val="40000"/>
              </a:schemeClr>
            </a:solidFill>
            <a:ln>
              <a:noFill/>
            </a:ln>
            <a:effectLst/>
          </c:spPr>
          <c:invertIfNegative val="0"/>
          <c:cat>
            <c:strRef>
              <c:f>'Gráfica MatrEduc'!$A$6:$A$14</c:f>
              <c:strCache>
                <c:ptCount val="9"/>
                <c:pt idx="0">
                  <c:v>Preescolar </c:v>
                </c:pt>
                <c:pt idx="1">
                  <c:v>Primaria </c:v>
                </c:pt>
                <c:pt idx="2">
                  <c:v>Secundaria </c:v>
                </c:pt>
                <c:pt idx="3">
                  <c:v>Profesional técnico </c:v>
                </c:pt>
                <c:pt idx="4">
                  <c:v>Bachillerato </c:v>
                </c:pt>
                <c:pt idx="5">
                  <c:v>Normal Licenciatura </c:v>
                </c:pt>
                <c:pt idx="6">
                  <c:v>Universitaria y Tecnológica </c:v>
                </c:pt>
                <c:pt idx="7">
                  <c:v>Posgrado </c:v>
                </c:pt>
                <c:pt idx="8">
                  <c:v>Capacitación para trabajo </c:v>
                </c:pt>
              </c:strCache>
            </c:strRef>
          </c:cat>
          <c:val>
            <c:numRef>
              <c:f>'Gráfica MatrEduc'!$C$6:$C$14</c:f>
              <c:numCache>
                <c:formatCode>0.0</c:formatCode>
                <c:ptCount val="9"/>
                <c:pt idx="0">
                  <c:v>11.521254760847006</c:v>
                </c:pt>
                <c:pt idx="1">
                  <c:v>50.589164102874697</c:v>
                </c:pt>
                <c:pt idx="2">
                  <c:v>18.185375498003779</c:v>
                </c:pt>
                <c:pt idx="3">
                  <c:v>1.174421835501213</c:v>
                </c:pt>
                <c:pt idx="4">
                  <c:v>8.5787429754615179</c:v>
                </c:pt>
                <c:pt idx="5">
                  <c:v>0.46160608977079221</c:v>
                </c:pt>
                <c:pt idx="6">
                  <c:v>6.0140673400803806</c:v>
                </c:pt>
                <c:pt idx="7">
                  <c:v>0.49191551636305048</c:v>
                </c:pt>
                <c:pt idx="8">
                  <c:v>2.9834518810975688</c:v>
                </c:pt>
              </c:numCache>
            </c:numRef>
          </c:val>
          <c:extLst>
            <c:ext xmlns:c16="http://schemas.microsoft.com/office/drawing/2014/chart" uri="{C3380CC4-5D6E-409C-BE32-E72D297353CC}">
              <c16:uniqueId val="{00000001-6739-4C76-8B97-E540FCA081F4}"/>
            </c:ext>
          </c:extLst>
        </c:ser>
        <c:ser>
          <c:idx val="2"/>
          <c:order val="2"/>
          <c:tx>
            <c:strRef>
              <c:f>'Gráfica MatrEduc'!$D$5</c:f>
              <c:strCache>
                <c:ptCount val="1"/>
                <c:pt idx="0">
                  <c:v>Mujeres</c:v>
                </c:pt>
              </c:strCache>
            </c:strRef>
          </c:tx>
          <c:spPr>
            <a:solidFill>
              <a:schemeClr val="accent6">
                <a:lumMod val="75000"/>
              </a:schemeClr>
            </a:solidFill>
            <a:ln>
              <a:noFill/>
            </a:ln>
            <a:effectLst/>
          </c:spPr>
          <c:invertIfNegative val="0"/>
          <c:cat>
            <c:strRef>
              <c:f>'Gráfica MatrEduc'!$A$6:$A$14</c:f>
              <c:strCache>
                <c:ptCount val="9"/>
                <c:pt idx="0">
                  <c:v>Preescolar </c:v>
                </c:pt>
                <c:pt idx="1">
                  <c:v>Primaria </c:v>
                </c:pt>
                <c:pt idx="2">
                  <c:v>Secundaria </c:v>
                </c:pt>
                <c:pt idx="3">
                  <c:v>Profesional técnico </c:v>
                </c:pt>
                <c:pt idx="4">
                  <c:v>Bachillerato </c:v>
                </c:pt>
                <c:pt idx="5">
                  <c:v>Normal Licenciatura </c:v>
                </c:pt>
                <c:pt idx="6">
                  <c:v>Universitaria y Tecnológica </c:v>
                </c:pt>
                <c:pt idx="7">
                  <c:v>Posgrado </c:v>
                </c:pt>
                <c:pt idx="8">
                  <c:v>Capacitación para trabajo </c:v>
                </c:pt>
              </c:strCache>
            </c:strRef>
          </c:cat>
          <c:val>
            <c:numRef>
              <c:f>'Gráfica MatrEduc'!$D$6:$D$14</c:f>
              <c:numCache>
                <c:formatCode>0.0</c:formatCode>
                <c:ptCount val="9"/>
                <c:pt idx="0">
                  <c:v>11.595522379499258</c:v>
                </c:pt>
                <c:pt idx="1">
                  <c:v>49.274254801908228</c:v>
                </c:pt>
                <c:pt idx="2">
                  <c:v>17.932311031081205</c:v>
                </c:pt>
                <c:pt idx="3">
                  <c:v>1.267715516075915</c:v>
                </c:pt>
                <c:pt idx="4">
                  <c:v>8.9414280130955053</c:v>
                </c:pt>
                <c:pt idx="5">
                  <c:v>0.89994726074033249</c:v>
                </c:pt>
                <c:pt idx="6">
                  <c:v>5.5810345143085627</c:v>
                </c:pt>
                <c:pt idx="7">
                  <c:v>0.37745032035481418</c:v>
                </c:pt>
                <c:pt idx="8">
                  <c:v>4.1303361629361808</c:v>
                </c:pt>
              </c:numCache>
            </c:numRef>
          </c:val>
          <c:extLst>
            <c:ext xmlns:c16="http://schemas.microsoft.com/office/drawing/2014/chart" uri="{C3380CC4-5D6E-409C-BE32-E72D297353CC}">
              <c16:uniqueId val="{00000002-6739-4C76-8B97-E540FCA081F4}"/>
            </c:ext>
          </c:extLst>
        </c:ser>
        <c:dLbls>
          <c:showLegendKey val="0"/>
          <c:showVal val="0"/>
          <c:showCatName val="0"/>
          <c:showSerName val="0"/>
          <c:showPercent val="0"/>
          <c:showBubbleSize val="0"/>
        </c:dLbls>
        <c:gapWidth val="182"/>
        <c:axId val="-939280832"/>
        <c:axId val="-939287904"/>
      </c:barChart>
      <c:catAx>
        <c:axId val="-939280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287904"/>
        <c:crosses val="autoZero"/>
        <c:auto val="1"/>
        <c:lblAlgn val="ctr"/>
        <c:lblOffset val="100"/>
        <c:noMultiLvlLbl val="0"/>
      </c:catAx>
      <c:valAx>
        <c:axId val="-939287904"/>
        <c:scaling>
          <c:orientation val="minMax"/>
          <c:max val="55"/>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280832"/>
        <c:crosses val="autoZero"/>
        <c:crossBetween val="between"/>
      </c:valAx>
      <c:spPr>
        <a:noFill/>
        <a:ln>
          <a:noFill/>
        </a:ln>
        <a:effectLst/>
      </c:spPr>
    </c:plotArea>
    <c:legend>
      <c:legendPos val="b"/>
      <c:layout>
        <c:manualLayout>
          <c:xMode val="edge"/>
          <c:yMode val="edge"/>
          <c:x val="0.55535017497812778"/>
          <c:y val="0.38020778652668413"/>
          <c:w val="0.37263298337707784"/>
          <c:h val="8.89334287759484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MX" sz="1400">
                <a:solidFill>
                  <a:sysClr val="windowText" lastClr="000000"/>
                </a:solidFill>
                <a:latin typeface="Arial" panose="020B0604020202020204" pitchFamily="34" charset="0"/>
                <a:cs typeface="Arial" panose="020B0604020202020204" pitchFamily="34" charset="0"/>
              </a:rPr>
              <a:t>Tasa de ocupación en el sector informal por sexo </a:t>
            </a:r>
          </a:p>
          <a:p>
            <a:pPr>
              <a:defRPr/>
            </a:pPr>
            <a:r>
              <a:rPr lang="es-MX" sz="1200">
                <a:solidFill>
                  <a:sysClr val="windowText" lastClr="000000"/>
                </a:solidFill>
                <a:latin typeface="Arial" panose="020B0604020202020204" pitchFamily="34" charset="0"/>
                <a:cs typeface="Arial" panose="020B0604020202020204" pitchFamily="34" charset="0"/>
              </a:rPr>
              <a:t>(porcentaje)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TOSI!$D$3</c:f>
              <c:strCache>
                <c:ptCount val="1"/>
                <c:pt idx="0">
                  <c:v>Hombres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TOSI!$A$4:$B$69</c15:sqref>
                  </c15:fullRef>
                </c:ext>
              </c:extLst>
              <c:f>(TOSI!$A$4:$B$7,TOSI!$A$24:$B$27,TOSI!$A$60:$B$69)</c:f>
              <c:multiLvlStrCache>
                <c:ptCount val="1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lvl>
                <c:lvl>
                  <c:pt idx="0">
                    <c:v>2005</c:v>
                  </c:pt>
                  <c:pt idx="4">
                    <c:v>2010</c:v>
                  </c:pt>
                  <c:pt idx="8">
                    <c:v>2019</c:v>
                  </c:pt>
                  <c:pt idx="12">
                    <c:v>2020</c:v>
                  </c:pt>
                  <c:pt idx="16">
                    <c:v>2021</c:v>
                  </c:pt>
                </c:lvl>
              </c:multiLvlStrCache>
            </c:multiLvlStrRef>
          </c:cat>
          <c:val>
            <c:numRef>
              <c:extLst>
                <c:ext xmlns:c15="http://schemas.microsoft.com/office/drawing/2012/chart" uri="{02D57815-91ED-43cb-92C2-25804820EDAC}">
                  <c15:fullRef>
                    <c15:sqref>TOSI!$D$4:$D$69</c15:sqref>
                  </c15:fullRef>
                </c:ext>
              </c:extLst>
              <c:f>(TOSI!$D$4:$D$7,TOSI!$D$24:$D$27,TOSI!$D$60:$D$69)</c:f>
              <c:numCache>
                <c:formatCode>0.00</c:formatCode>
                <c:ptCount val="18"/>
                <c:pt idx="0">
                  <c:v>34.766902346401096</c:v>
                </c:pt>
                <c:pt idx="1">
                  <c:v>34.593843022854173</c:v>
                </c:pt>
                <c:pt idx="2">
                  <c:v>34.075235373179133</c:v>
                </c:pt>
                <c:pt idx="3">
                  <c:v>34.871410332060542</c:v>
                </c:pt>
                <c:pt idx="4">
                  <c:v>34.214015301529685</c:v>
                </c:pt>
                <c:pt idx="5">
                  <c:v>34.630608347400667</c:v>
                </c:pt>
                <c:pt idx="6">
                  <c:v>33.348158502872963</c:v>
                </c:pt>
                <c:pt idx="7">
                  <c:v>32.40570785125459</c:v>
                </c:pt>
                <c:pt idx="8" formatCode="#,##0.00">
                  <c:v>32.673299999999998</c:v>
                </c:pt>
                <c:pt idx="9" formatCode="#,##0.00">
                  <c:v>32.588900000000002</c:v>
                </c:pt>
                <c:pt idx="10" formatCode="#,##0.00">
                  <c:v>32.515300000000003</c:v>
                </c:pt>
                <c:pt idx="11" formatCode="#,##0.00">
                  <c:v>32.197499999999998</c:v>
                </c:pt>
                <c:pt idx="12" formatCode="#,##0.00">
                  <c:v>32.226799999999997</c:v>
                </c:pt>
                <c:pt idx="13" formatCode="#,##0.00">
                  <c:v>32.264949999999999</c:v>
                </c:pt>
                <c:pt idx="14" formatCode="#,##0.00">
                  <c:v>32.303100000000001</c:v>
                </c:pt>
                <c:pt idx="15" formatCode="#,##0.00">
                  <c:v>32.918599999999998</c:v>
                </c:pt>
                <c:pt idx="16" formatCode="#,##0.00">
                  <c:v>33.538899999999998</c:v>
                </c:pt>
                <c:pt idx="17" formatCode="#,##0.00">
                  <c:v>33.954000000000001</c:v>
                </c:pt>
              </c:numCache>
            </c:numRef>
          </c:val>
          <c:extLst>
            <c:ext xmlns:c16="http://schemas.microsoft.com/office/drawing/2014/chart" uri="{C3380CC4-5D6E-409C-BE32-E72D297353CC}">
              <c16:uniqueId val="{00000000-D4EE-43C2-BAE7-596764B77632}"/>
            </c:ext>
          </c:extLst>
        </c:ser>
        <c:ser>
          <c:idx val="1"/>
          <c:order val="1"/>
          <c:tx>
            <c:strRef>
              <c:f>TOSI!$E$3</c:f>
              <c:strCache>
                <c:ptCount val="1"/>
                <c:pt idx="0">
                  <c:v>Mujeres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TOSI!$A$4:$B$69</c15:sqref>
                  </c15:fullRef>
                </c:ext>
              </c:extLst>
              <c:f>(TOSI!$A$4:$B$7,TOSI!$A$24:$B$27,TOSI!$A$60:$B$69)</c:f>
              <c:multiLvlStrCache>
                <c:ptCount val="1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lvl>
                <c:lvl>
                  <c:pt idx="0">
                    <c:v>2005</c:v>
                  </c:pt>
                  <c:pt idx="4">
                    <c:v>2010</c:v>
                  </c:pt>
                  <c:pt idx="8">
                    <c:v>2019</c:v>
                  </c:pt>
                  <c:pt idx="12">
                    <c:v>2020</c:v>
                  </c:pt>
                  <c:pt idx="16">
                    <c:v>2021</c:v>
                  </c:pt>
                </c:lvl>
              </c:multiLvlStrCache>
            </c:multiLvlStrRef>
          </c:cat>
          <c:val>
            <c:numRef>
              <c:extLst>
                <c:ext xmlns:c15="http://schemas.microsoft.com/office/drawing/2012/chart" uri="{02D57815-91ED-43cb-92C2-25804820EDAC}">
                  <c15:fullRef>
                    <c15:sqref>TOSI!$E$4:$E$69</c15:sqref>
                  </c15:fullRef>
                </c:ext>
              </c:extLst>
              <c:f>(TOSI!$E$4:$E$7,TOSI!$E$24:$E$27,TOSI!$E$60:$E$69)</c:f>
              <c:numCache>
                <c:formatCode>0.00</c:formatCode>
                <c:ptCount val="18"/>
                <c:pt idx="0">
                  <c:v>29.983894204046397</c:v>
                </c:pt>
                <c:pt idx="1">
                  <c:v>30.660640687608726</c:v>
                </c:pt>
                <c:pt idx="2">
                  <c:v>31.399910088500814</c:v>
                </c:pt>
                <c:pt idx="3">
                  <c:v>30.769687238849652</c:v>
                </c:pt>
                <c:pt idx="4">
                  <c:v>30.747901768144072</c:v>
                </c:pt>
                <c:pt idx="5">
                  <c:v>31.457194119386163</c:v>
                </c:pt>
                <c:pt idx="6">
                  <c:v>30.831236831210951</c:v>
                </c:pt>
                <c:pt idx="7">
                  <c:v>29.912639950883957</c:v>
                </c:pt>
                <c:pt idx="8" formatCode="#,##0.00">
                  <c:v>30.1995</c:v>
                </c:pt>
                <c:pt idx="9" formatCode="#,##0.00">
                  <c:v>30.507100000000001</c:v>
                </c:pt>
                <c:pt idx="10" formatCode="#,##0.00">
                  <c:v>30.4787</c:v>
                </c:pt>
                <c:pt idx="11" formatCode="#,##0.00">
                  <c:v>30.2027</c:v>
                </c:pt>
                <c:pt idx="12" formatCode="#,##0.00">
                  <c:v>29.751899999999999</c:v>
                </c:pt>
                <c:pt idx="13" formatCode="#,##0.00">
                  <c:v>29.2258</c:v>
                </c:pt>
                <c:pt idx="14" formatCode="#,##0.00">
                  <c:v>28.6997</c:v>
                </c:pt>
                <c:pt idx="15" formatCode="#,##0.00">
                  <c:v>30.390899999999998</c:v>
                </c:pt>
                <c:pt idx="16" formatCode="#,##0.00">
                  <c:v>29.592700000000001</c:v>
                </c:pt>
                <c:pt idx="17" formatCode="#,##0.00">
                  <c:v>30.8338</c:v>
                </c:pt>
              </c:numCache>
            </c:numRef>
          </c:val>
          <c:extLst>
            <c:ext xmlns:c16="http://schemas.microsoft.com/office/drawing/2014/chart" uri="{C3380CC4-5D6E-409C-BE32-E72D297353CC}">
              <c16:uniqueId val="{00000001-D4EE-43C2-BAE7-596764B77632}"/>
            </c:ext>
          </c:extLst>
        </c:ser>
        <c:dLbls>
          <c:dLblPos val="outEnd"/>
          <c:showLegendKey val="0"/>
          <c:showVal val="1"/>
          <c:showCatName val="0"/>
          <c:showSerName val="0"/>
          <c:showPercent val="0"/>
          <c:showBubbleSize val="0"/>
        </c:dLbls>
        <c:gapWidth val="100"/>
        <c:overlap val="-24"/>
        <c:axId val="-901984832"/>
        <c:axId val="-901975040"/>
      </c:barChart>
      <c:catAx>
        <c:axId val="-901984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1975040"/>
        <c:crosses val="autoZero"/>
        <c:auto val="1"/>
        <c:lblAlgn val="ctr"/>
        <c:lblOffset val="100"/>
        <c:noMultiLvlLbl val="0"/>
      </c:catAx>
      <c:valAx>
        <c:axId val="-901975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1984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baseline="0">
                <a:effectLst/>
              </a:rPr>
              <a:t>Matricula por nivel educativo por sexo 2019 </a:t>
            </a:r>
            <a:r>
              <a:rPr lang="es-MX" sz="1200" b="0" i="0" baseline="0">
                <a:effectLst/>
              </a:rPr>
              <a:t>(Porcentajes) </a:t>
            </a:r>
            <a:endParaRPr lang="es-MX"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35213888888888889"/>
          <c:y val="0.21387362152853423"/>
          <c:w val="0.60904177602799647"/>
          <c:h val="0.66078657163901944"/>
        </c:manualLayout>
      </c:layout>
      <c:barChart>
        <c:barDir val="bar"/>
        <c:grouping val="clustered"/>
        <c:varyColors val="0"/>
        <c:ser>
          <c:idx val="0"/>
          <c:order val="0"/>
          <c:tx>
            <c:strRef>
              <c:f>'Gráfica MatrEduc'!$E$5</c:f>
              <c:strCache>
                <c:ptCount val="1"/>
                <c:pt idx="0">
                  <c:v>Total </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 MatrEduc'!$A$6:$A$14</c:f>
              <c:strCache>
                <c:ptCount val="9"/>
                <c:pt idx="0">
                  <c:v>Preescolar </c:v>
                </c:pt>
                <c:pt idx="1">
                  <c:v>Primaria </c:v>
                </c:pt>
                <c:pt idx="2">
                  <c:v>Secundaria </c:v>
                </c:pt>
                <c:pt idx="3">
                  <c:v>Profesional técnico </c:v>
                </c:pt>
                <c:pt idx="4">
                  <c:v>Bachillerato </c:v>
                </c:pt>
                <c:pt idx="5">
                  <c:v>Normal Licenciatura </c:v>
                </c:pt>
                <c:pt idx="6">
                  <c:v>Universitaria y Tecnológica </c:v>
                </c:pt>
                <c:pt idx="7">
                  <c:v>Posgrado </c:v>
                </c:pt>
                <c:pt idx="8">
                  <c:v>Capacitación para trabajo </c:v>
                </c:pt>
              </c:strCache>
            </c:strRef>
          </c:cat>
          <c:val>
            <c:numRef>
              <c:f>'Gráfica MatrEduc'!$E$6:$E$14</c:f>
              <c:numCache>
                <c:formatCode>0.0</c:formatCode>
                <c:ptCount val="9"/>
                <c:pt idx="0">
                  <c:v>13.054050231310626</c:v>
                </c:pt>
                <c:pt idx="1">
                  <c:v>38.220420459003883</c:v>
                </c:pt>
                <c:pt idx="2">
                  <c:v>17.665178452034372</c:v>
                </c:pt>
                <c:pt idx="3">
                  <c:v>0.167014020906323</c:v>
                </c:pt>
                <c:pt idx="4">
                  <c:v>14.017592235440279</c:v>
                </c:pt>
                <c:pt idx="5">
                  <c:v>0.28578077228165555</c:v>
                </c:pt>
                <c:pt idx="6">
                  <c:v>10.228936726569305</c:v>
                </c:pt>
                <c:pt idx="7">
                  <c:v>0.68382143519842198</c:v>
                </c:pt>
                <c:pt idx="8">
                  <c:v>5.6772056672551328</c:v>
                </c:pt>
              </c:numCache>
            </c:numRef>
          </c:val>
          <c:extLst>
            <c:ext xmlns:c16="http://schemas.microsoft.com/office/drawing/2014/chart" uri="{C3380CC4-5D6E-409C-BE32-E72D297353CC}">
              <c16:uniqueId val="{00000000-44DD-4DA9-A36C-DD6D1135E260}"/>
            </c:ext>
          </c:extLst>
        </c:ser>
        <c:ser>
          <c:idx val="1"/>
          <c:order val="1"/>
          <c:tx>
            <c:strRef>
              <c:f>'Gráfica MatrEduc'!$F$5</c:f>
              <c:strCache>
                <c:ptCount val="1"/>
                <c:pt idx="0">
                  <c:v>Hombres</c:v>
                </c:pt>
              </c:strCache>
            </c:strRef>
          </c:tx>
          <c:spPr>
            <a:solidFill>
              <a:srgbClr val="00B0F0"/>
            </a:solidFill>
            <a:ln>
              <a:noFill/>
            </a:ln>
            <a:effectLst/>
          </c:spPr>
          <c:invertIfNegative val="0"/>
          <c:cat>
            <c:strRef>
              <c:f>'Gráfica MatrEduc'!$A$6:$A$14</c:f>
              <c:strCache>
                <c:ptCount val="9"/>
                <c:pt idx="0">
                  <c:v>Preescolar </c:v>
                </c:pt>
                <c:pt idx="1">
                  <c:v>Primaria </c:v>
                </c:pt>
                <c:pt idx="2">
                  <c:v>Secundaria </c:v>
                </c:pt>
                <c:pt idx="3">
                  <c:v>Profesional técnico </c:v>
                </c:pt>
                <c:pt idx="4">
                  <c:v>Bachillerato </c:v>
                </c:pt>
                <c:pt idx="5">
                  <c:v>Normal Licenciatura </c:v>
                </c:pt>
                <c:pt idx="6">
                  <c:v>Universitaria y Tecnológica </c:v>
                </c:pt>
                <c:pt idx="7">
                  <c:v>Posgrado </c:v>
                </c:pt>
                <c:pt idx="8">
                  <c:v>Capacitación para trabajo </c:v>
                </c:pt>
              </c:strCache>
            </c:strRef>
          </c:cat>
          <c:val>
            <c:numRef>
              <c:f>'Gráfica MatrEduc'!$F$6:$F$14</c:f>
              <c:numCache>
                <c:formatCode>0.0</c:formatCode>
                <c:ptCount val="9"/>
                <c:pt idx="0">
                  <c:v>13.258469296969217</c:v>
                </c:pt>
                <c:pt idx="1">
                  <c:v>39.121722675519109</c:v>
                </c:pt>
                <c:pt idx="2">
                  <c:v>17.942228482161163</c:v>
                </c:pt>
                <c:pt idx="3">
                  <c:v>0.14406120659305843</c:v>
                </c:pt>
                <c:pt idx="4">
                  <c:v>13.85039972767971</c:v>
                </c:pt>
                <c:pt idx="5">
                  <c:v>0.1478064428605948</c:v>
                </c:pt>
                <c:pt idx="6">
                  <c:v>10.292158945607795</c:v>
                </c:pt>
                <c:pt idx="7">
                  <c:v>0.65191524447099092</c:v>
                </c:pt>
                <c:pt idx="8">
                  <c:v>4.5912379781383619</c:v>
                </c:pt>
              </c:numCache>
            </c:numRef>
          </c:val>
          <c:extLst>
            <c:ext xmlns:c16="http://schemas.microsoft.com/office/drawing/2014/chart" uri="{C3380CC4-5D6E-409C-BE32-E72D297353CC}">
              <c16:uniqueId val="{00000001-44DD-4DA9-A36C-DD6D1135E260}"/>
            </c:ext>
          </c:extLst>
        </c:ser>
        <c:ser>
          <c:idx val="2"/>
          <c:order val="2"/>
          <c:tx>
            <c:strRef>
              <c:f>'Gráfica MatrEduc'!$G$5</c:f>
              <c:strCache>
                <c:ptCount val="1"/>
                <c:pt idx="0">
                  <c:v>Mujeres</c:v>
                </c:pt>
              </c:strCache>
            </c:strRef>
          </c:tx>
          <c:spPr>
            <a:solidFill>
              <a:schemeClr val="accent6">
                <a:lumMod val="75000"/>
              </a:schemeClr>
            </a:solidFill>
            <a:ln>
              <a:noFill/>
            </a:ln>
            <a:effectLst/>
          </c:spPr>
          <c:invertIfNegative val="0"/>
          <c:cat>
            <c:strRef>
              <c:f>'Gráfica MatrEduc'!$A$6:$A$14</c:f>
              <c:strCache>
                <c:ptCount val="9"/>
                <c:pt idx="0">
                  <c:v>Preescolar </c:v>
                </c:pt>
                <c:pt idx="1">
                  <c:v>Primaria </c:v>
                </c:pt>
                <c:pt idx="2">
                  <c:v>Secundaria </c:v>
                </c:pt>
                <c:pt idx="3">
                  <c:v>Profesional técnico </c:v>
                </c:pt>
                <c:pt idx="4">
                  <c:v>Bachillerato </c:v>
                </c:pt>
                <c:pt idx="5">
                  <c:v>Normal Licenciatura </c:v>
                </c:pt>
                <c:pt idx="6">
                  <c:v>Universitaria y Tecnológica </c:v>
                </c:pt>
                <c:pt idx="7">
                  <c:v>Posgrado </c:v>
                </c:pt>
                <c:pt idx="8">
                  <c:v>Capacitación para trabajo </c:v>
                </c:pt>
              </c:strCache>
            </c:strRef>
          </c:cat>
          <c:val>
            <c:numRef>
              <c:f>'Gráfica MatrEduc'!$G$6:$G$14</c:f>
              <c:numCache>
                <c:formatCode>0.0</c:formatCode>
                <c:ptCount val="9"/>
                <c:pt idx="0">
                  <c:v>12.852136421667371</c:v>
                </c:pt>
                <c:pt idx="1">
                  <c:v>37.330164143673464</c:v>
                </c:pt>
                <c:pt idx="2">
                  <c:v>17.391523806052827</c:v>
                </c:pt>
                <c:pt idx="3">
                  <c:v>0.18968553721080436</c:v>
                </c:pt>
                <c:pt idx="4">
                  <c:v>14.182735716930056</c:v>
                </c:pt>
                <c:pt idx="5">
                  <c:v>0.42206415855301682</c:v>
                </c:pt>
                <c:pt idx="6">
                  <c:v>10.16648932686598</c:v>
                </c:pt>
                <c:pt idx="7">
                  <c:v>0.7153365998931851</c:v>
                </c:pt>
                <c:pt idx="8">
                  <c:v>6.7498642891532983</c:v>
                </c:pt>
              </c:numCache>
            </c:numRef>
          </c:val>
          <c:extLst>
            <c:ext xmlns:c16="http://schemas.microsoft.com/office/drawing/2014/chart" uri="{C3380CC4-5D6E-409C-BE32-E72D297353CC}">
              <c16:uniqueId val="{00000002-44DD-4DA9-A36C-DD6D1135E260}"/>
            </c:ext>
          </c:extLst>
        </c:ser>
        <c:dLbls>
          <c:showLegendKey val="0"/>
          <c:showVal val="0"/>
          <c:showCatName val="0"/>
          <c:showSerName val="0"/>
          <c:showPercent val="0"/>
          <c:showBubbleSize val="0"/>
        </c:dLbls>
        <c:gapWidth val="182"/>
        <c:axId val="-939278656"/>
        <c:axId val="-939288448"/>
      </c:barChart>
      <c:catAx>
        <c:axId val="-9392786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288448"/>
        <c:crosses val="autoZero"/>
        <c:auto val="1"/>
        <c:lblAlgn val="ctr"/>
        <c:lblOffset val="100"/>
        <c:noMultiLvlLbl val="0"/>
      </c:catAx>
      <c:valAx>
        <c:axId val="-939288448"/>
        <c:scaling>
          <c:orientation val="minMax"/>
          <c:max val="40"/>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278656"/>
        <c:crosses val="autoZero"/>
        <c:crossBetween val="between"/>
      </c:valAx>
      <c:spPr>
        <a:noFill/>
        <a:ln>
          <a:noFill/>
        </a:ln>
        <a:effectLst/>
      </c:spPr>
    </c:plotArea>
    <c:legend>
      <c:legendPos val="b"/>
      <c:layout>
        <c:manualLayout>
          <c:xMode val="edge"/>
          <c:yMode val="edge"/>
          <c:x val="0.579736220472441"/>
          <c:y val="0.26446704578594338"/>
          <c:w val="0.37941644794400697"/>
          <c:h val="8.89334287759484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Producto Interno Bruto per cápita </a:t>
            </a:r>
            <a:r>
              <a:rPr lang="en-US" sz="1400" b="0" i="0" u="none" strike="noStrike" baseline="0">
                <a:solidFill>
                  <a:sysClr val="windowText" lastClr="000000"/>
                </a:solidFill>
                <a:effectLst/>
              </a:rPr>
              <a:t>2000-2020</a:t>
            </a:r>
          </a:p>
          <a:p>
            <a:pPr>
              <a:defRPr>
                <a:solidFill>
                  <a:sysClr val="windowText" lastClr="000000"/>
                </a:solidFill>
              </a:defRPr>
            </a:pPr>
            <a:r>
              <a:rPr lang="en-US">
                <a:solidFill>
                  <a:sysClr val="windowText" lastClr="000000"/>
                </a:solidFill>
              </a:rPr>
              <a:t> </a:t>
            </a:r>
            <a:r>
              <a:rPr lang="en-US" sz="1200">
                <a:solidFill>
                  <a:sysClr val="windowText" lastClr="000000"/>
                </a:solidFill>
              </a:rPr>
              <a:t>(dólares de 2010) </a:t>
            </a:r>
          </a:p>
        </c:rich>
      </c:tx>
      <c:layout>
        <c:manualLayout>
          <c:xMode val="edge"/>
          <c:yMode val="edge"/>
          <c:x val="0.13858040022540577"/>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MX"/>
        </a:p>
      </c:txPr>
    </c:title>
    <c:autoTitleDeleted val="0"/>
    <c:plotArea>
      <c:layout/>
      <c:barChart>
        <c:barDir val="col"/>
        <c:grouping val="clustered"/>
        <c:varyColors val="0"/>
        <c:ser>
          <c:idx val="0"/>
          <c:order val="0"/>
          <c:tx>
            <c:strRef>
              <c:f>'PIB pc dolares base 2010'!$B$4</c:f>
              <c:strCache>
                <c:ptCount val="1"/>
                <c:pt idx="0">
                  <c:v>US$</c:v>
                </c:pt>
              </c:strCache>
            </c:strRef>
          </c:tx>
          <c:spPr>
            <a:solidFill>
              <a:srgbClr val="FFC000"/>
            </a:solidFill>
            <a:ln>
              <a:solidFill>
                <a:schemeClr val="tx1"/>
              </a:solidFill>
            </a:ln>
            <a:effectLst/>
          </c:spPr>
          <c:invertIfNegative val="0"/>
          <c:cat>
            <c:numRef>
              <c:f>'PIB pc dolares base 2010'!$A$5:$A$25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'PIB pc dolares base 2010'!$B$5:$B$25</c:f>
              <c:numCache>
                <c:formatCode>#,##0.00</c:formatCode>
                <c:ptCount val="21"/>
                <c:pt idx="0">
                  <c:v>9253.9680461864409</c:v>
                </c:pt>
                <c:pt idx="1">
                  <c:v>9088.0534093891401</c:v>
                </c:pt>
                <c:pt idx="2">
                  <c:v>8960.5535577465471</c:v>
                </c:pt>
                <c:pt idx="3">
                  <c:v>8967.0291903178313</c:v>
                </c:pt>
                <c:pt idx="4">
                  <c:v>9190.7414164140228</c:v>
                </c:pt>
                <c:pt idx="5">
                  <c:v>9270.6568921055896</c:v>
                </c:pt>
                <c:pt idx="6">
                  <c:v>9547.3333931577563</c:v>
                </c:pt>
                <c:pt idx="7">
                  <c:v>9622.047868853555</c:v>
                </c:pt>
                <c:pt idx="8">
                  <c:v>9587.636252811033</c:v>
                </c:pt>
                <c:pt idx="9">
                  <c:v>8947.7415534340689</c:v>
                </c:pt>
                <c:pt idx="10">
                  <c:v>9271.3983957699693</c:v>
                </c:pt>
                <c:pt idx="11">
                  <c:v>9477.8875946951775</c:v>
                </c:pt>
                <c:pt idx="12">
                  <c:v>9690.8689818980201</c:v>
                </c:pt>
                <c:pt idx="13">
                  <c:v>9693.7232136797138</c:v>
                </c:pt>
                <c:pt idx="14">
                  <c:v>9843.3977032656367</c:v>
                </c:pt>
                <c:pt idx="15">
                  <c:v>10042.139533505633</c:v>
                </c:pt>
                <c:pt idx="16">
                  <c:v>10183.03282721018</c:v>
                </c:pt>
                <c:pt idx="17">
                  <c:v>10277.883352610979</c:v>
                </c:pt>
                <c:pt idx="18">
                  <c:v>10385.833150694871</c:v>
                </c:pt>
                <c:pt idx="19">
                  <c:v>10267.50017193301</c:v>
                </c:pt>
                <c:pt idx="20">
                  <c:v>9322.3357130418553</c:v>
                </c:pt>
              </c:numCache>
            </c:numRef>
          </c:val>
          <c:extLst>
            <c:ext xmlns:c16="http://schemas.microsoft.com/office/drawing/2014/chart" uri="{C3380CC4-5D6E-409C-BE32-E72D297353CC}">
              <c16:uniqueId val="{00000000-254A-49A5-BA4C-6CE428F9FC4C}"/>
            </c:ext>
          </c:extLst>
        </c:ser>
        <c:dLbls>
          <c:showLegendKey val="0"/>
          <c:showVal val="0"/>
          <c:showCatName val="0"/>
          <c:showSerName val="0"/>
          <c:showPercent val="0"/>
          <c:showBubbleSize val="0"/>
        </c:dLbls>
        <c:gapWidth val="150"/>
        <c:axId val="-939279744"/>
        <c:axId val="-939277568"/>
      </c:barChart>
      <c:catAx>
        <c:axId val="-93927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39277568"/>
        <c:crosses val="autoZero"/>
        <c:auto val="1"/>
        <c:lblAlgn val="ctr"/>
        <c:lblOffset val="100"/>
        <c:noMultiLvlLbl val="0"/>
      </c:catAx>
      <c:valAx>
        <c:axId val="-93927756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39279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400">
                <a:solidFill>
                  <a:sysClr val="windowText" lastClr="000000"/>
                </a:solidFill>
              </a:rPr>
              <a:t>Poducto</a:t>
            </a:r>
            <a:r>
              <a:rPr lang="en-US" sz="1400" baseline="0">
                <a:solidFill>
                  <a:sysClr val="windowText" lastClr="000000"/>
                </a:solidFill>
              </a:rPr>
              <a:t> </a:t>
            </a:r>
            <a:r>
              <a:rPr lang="en-US" sz="1400">
                <a:solidFill>
                  <a:sysClr val="windowText" lastClr="000000"/>
                </a:solidFill>
              </a:rPr>
              <a:t>Interno Bruto per cápita</a:t>
            </a:r>
          </a:p>
          <a:p>
            <a:pPr>
              <a:defRPr>
                <a:solidFill>
                  <a:sysClr val="windowText" lastClr="000000"/>
                </a:solidFill>
              </a:defRPr>
            </a:pPr>
            <a:r>
              <a:rPr lang="en-US" sz="1200">
                <a:solidFill>
                  <a:sysClr val="windowText" lastClr="000000"/>
                </a:solidFill>
              </a:rPr>
              <a:t>(miles de</a:t>
            </a:r>
            <a:r>
              <a:rPr lang="en-US" sz="1200" baseline="0">
                <a:solidFill>
                  <a:sysClr val="windowText" lastClr="000000"/>
                </a:solidFill>
              </a:rPr>
              <a:t> pesos)</a:t>
            </a:r>
            <a:endParaRPr lang="en-U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'PIB pc anual'!$B$4</c:f>
              <c:strCache>
                <c:ptCount val="1"/>
                <c:pt idx="0">
                  <c:v>PIB per cápita</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dLbls>
            <c:delete val="1"/>
          </c:dLbls>
          <c:cat>
            <c:numRef>
              <c:f>'PIB pc anual'!$A$5:$A$25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'PIB pc anual'!$B$5:$B$25</c:f>
              <c:numCache>
                <c:formatCode>#,##0.00</c:formatCode>
                <c:ptCount val="21"/>
                <c:pt idx="0">
                  <c:v>66346.623120234173</c:v>
                </c:pt>
                <c:pt idx="1">
                  <c:v>69224.622027932302</c:v>
                </c:pt>
                <c:pt idx="2">
                  <c:v>72090.576418730576</c:v>
                </c:pt>
                <c:pt idx="3">
                  <c:v>75141.498695792194</c:v>
                </c:pt>
                <c:pt idx="4">
                  <c:v>83324.555901574233</c:v>
                </c:pt>
                <c:pt idx="5">
                  <c:v>89244.590636666981</c:v>
                </c:pt>
                <c:pt idx="6">
                  <c:v>98063.411626066212</c:v>
                </c:pt>
                <c:pt idx="7">
                  <c:v>104785.03698439387</c:v>
                </c:pt>
                <c:pt idx="8">
                  <c:v>110996.89679194376</c:v>
                </c:pt>
                <c:pt idx="9">
                  <c:v>107775.66039820052</c:v>
                </c:pt>
                <c:pt idx="10">
                  <c:v>116986.67188834128</c:v>
                </c:pt>
                <c:pt idx="11">
                  <c:v>126773.97062832321</c:v>
                </c:pt>
                <c:pt idx="12">
                  <c:v>135132.40391307176</c:v>
                </c:pt>
                <c:pt idx="13">
                  <c:v>137481.98556923162</c:v>
                </c:pt>
                <c:pt idx="14">
                  <c:v>146051.60580303075</c:v>
                </c:pt>
                <c:pt idx="15">
                  <c:v>153481.13108124223</c:v>
                </c:pt>
                <c:pt idx="16">
                  <c:v>164623.25660458684</c:v>
                </c:pt>
                <c:pt idx="17">
                  <c:v>177578.32603833039</c:v>
                </c:pt>
                <c:pt idx="18">
                  <c:v>188590.72654992266</c:v>
                </c:pt>
                <c:pt idx="19">
                  <c:v>194187.05960349544</c:v>
                </c:pt>
                <c:pt idx="20">
                  <c:v>181551.88364582881</c:v>
                </c:pt>
              </c:numCache>
            </c:numRef>
          </c:val>
          <c:extLst>
            <c:ext xmlns:c16="http://schemas.microsoft.com/office/drawing/2014/chart" uri="{C3380CC4-5D6E-409C-BE32-E72D297353CC}">
              <c16:uniqueId val="{00000000-11D2-47F6-93E1-4234C167CA81}"/>
            </c:ext>
          </c:extLst>
        </c:ser>
        <c:dLbls>
          <c:showLegendKey val="0"/>
          <c:showVal val="1"/>
          <c:showCatName val="0"/>
          <c:showSerName val="0"/>
          <c:showPercent val="0"/>
          <c:showBubbleSize val="0"/>
        </c:dLbls>
        <c:gapWidth val="150"/>
        <c:shape val="box"/>
        <c:axId val="-939290080"/>
        <c:axId val="-939289536"/>
        <c:axId val="0"/>
      </c:bar3DChart>
      <c:catAx>
        <c:axId val="-9392900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39289536"/>
        <c:crosses val="autoZero"/>
        <c:auto val="1"/>
        <c:lblAlgn val="ctr"/>
        <c:lblOffset val="100"/>
        <c:noMultiLvlLbl val="0"/>
      </c:catAx>
      <c:valAx>
        <c:axId val="-939289536"/>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39290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solidFill>
                  <a:sysClr val="windowText" lastClr="000000"/>
                </a:solidFill>
                <a:latin typeface="Arial" panose="020B0604020202020204" pitchFamily="34" charset="0"/>
                <a:cs typeface="Arial" panose="020B0604020202020204" pitchFamily="34" charset="0"/>
              </a:rPr>
              <a:t>PIB per cápita</a:t>
            </a:r>
            <a:r>
              <a:rPr lang="es-MX" baseline="0">
                <a:solidFill>
                  <a:sysClr val="windowText" lastClr="000000"/>
                </a:solidFill>
                <a:latin typeface="Arial" panose="020B0604020202020204" pitchFamily="34" charset="0"/>
                <a:cs typeface="Arial" panose="020B0604020202020204" pitchFamily="34" charset="0"/>
              </a:rPr>
              <a:t> por entidad federativa</a:t>
            </a:r>
          </a:p>
          <a:p>
            <a:pPr>
              <a:defRPr/>
            </a:pPr>
            <a:r>
              <a:rPr lang="es-MX" sz="1200" baseline="0">
                <a:solidFill>
                  <a:sysClr val="windowText" lastClr="000000"/>
                </a:solidFill>
                <a:latin typeface="Arial" panose="020B0604020202020204" pitchFamily="34" charset="0"/>
                <a:cs typeface="Arial" panose="020B0604020202020204" pitchFamily="34" charset="0"/>
              </a:rPr>
              <a:t>(miles de pesos)</a:t>
            </a:r>
            <a:endParaRPr lang="es-MX"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 PIBperC porEnt'!$B$4</c:f>
              <c:strCache>
                <c:ptCount val="1"/>
                <c:pt idx="0">
                  <c:v>2003</c:v>
                </c:pt>
              </c:strCache>
            </c:strRef>
          </c:tx>
          <c:spPr>
            <a:solidFill>
              <a:schemeClr val="accent1"/>
            </a:solidFill>
            <a:ln>
              <a:noFill/>
            </a:ln>
            <a:effectLst/>
            <a:sp3d/>
          </c:spPr>
          <c:invertIfNegative val="0"/>
          <c:cat>
            <c:strRef>
              <c:f>'Gráfica PIBperC porEnt'!$A$5:$A$37</c:f>
              <c:strCache>
                <c:ptCount val="33"/>
                <c:pt idx="0">
                  <c:v>Nacional </c:v>
                </c:pt>
                <c:pt idx="1">
                  <c:v>Aguascalientes </c:v>
                </c:pt>
                <c:pt idx="2">
                  <c:v>Baja California </c:v>
                </c:pt>
                <c:pt idx="3">
                  <c:v>Baja California Sur</c:v>
                </c:pt>
                <c:pt idx="4">
                  <c:v>Campeche</c:v>
                </c:pt>
                <c:pt idx="5">
                  <c:v>Coahuila</c:v>
                </c:pt>
                <c:pt idx="6">
                  <c:v>Colima</c:v>
                </c:pt>
                <c:pt idx="7">
                  <c:v>Chiapas</c:v>
                </c:pt>
                <c:pt idx="8">
                  <c:v>Chihuahua</c:v>
                </c:pt>
                <c:pt idx="9">
                  <c:v>Ciudad de México </c:v>
                </c:pt>
                <c:pt idx="10">
                  <c:v>Durango </c:v>
                </c:pt>
                <c:pt idx="11">
                  <c:v>Guanajuato </c:v>
                </c:pt>
                <c:pt idx="12">
                  <c:v>Guerrero </c:v>
                </c:pt>
                <c:pt idx="13">
                  <c:v>Hidalgo </c:v>
                </c:pt>
                <c:pt idx="14">
                  <c:v>Jalisco </c:v>
                </c:pt>
                <c:pt idx="15">
                  <c:v>México</c:v>
                </c:pt>
                <c:pt idx="16">
                  <c:v>Michoacan </c:v>
                </c:pt>
                <c:pt idx="17">
                  <c:v>Morelos</c:v>
                </c:pt>
                <c:pt idx="18">
                  <c:v>Nayarit</c:v>
                </c:pt>
                <c:pt idx="19">
                  <c:v>Nuevo León </c:v>
                </c:pt>
                <c:pt idx="20">
                  <c:v>Oaxaca</c:v>
                </c:pt>
                <c:pt idx="21">
                  <c:v>Puebla</c:v>
                </c:pt>
                <c:pt idx="22">
                  <c:v>Querétaro</c:v>
                </c:pt>
                <c:pt idx="23">
                  <c:v>Quintana Roo</c:v>
                </c:pt>
                <c:pt idx="24">
                  <c:v>San Luis Potosí</c:v>
                </c:pt>
                <c:pt idx="25">
                  <c:v>Sinaloa </c:v>
                </c:pt>
                <c:pt idx="26">
                  <c:v>Sonora </c:v>
                </c:pt>
                <c:pt idx="27">
                  <c:v>Tabasco</c:v>
                </c:pt>
                <c:pt idx="28">
                  <c:v>Tamaulipas</c:v>
                </c:pt>
                <c:pt idx="29">
                  <c:v>Tlaxcala</c:v>
                </c:pt>
                <c:pt idx="30">
                  <c:v>Veracruz </c:v>
                </c:pt>
                <c:pt idx="31">
                  <c:v>Yucatán</c:v>
                </c:pt>
                <c:pt idx="32">
                  <c:v>Zacatecas</c:v>
                </c:pt>
              </c:strCache>
            </c:strRef>
          </c:cat>
          <c:val>
            <c:numRef>
              <c:f>'Gráfica PIBperC porEnt'!$B$5:$B$37</c:f>
              <c:numCache>
                <c:formatCode>#,##0</c:formatCode>
                <c:ptCount val="33"/>
                <c:pt idx="0">
                  <c:v>75141.498695792194</c:v>
                </c:pt>
                <c:pt idx="1">
                  <c:v>74531</c:v>
                </c:pt>
                <c:pt idx="2">
                  <c:v>99679</c:v>
                </c:pt>
                <c:pt idx="3">
                  <c:v>100464</c:v>
                </c:pt>
                <c:pt idx="4">
                  <c:v>400346</c:v>
                </c:pt>
                <c:pt idx="5">
                  <c:v>103518</c:v>
                </c:pt>
                <c:pt idx="6">
                  <c:v>76052</c:v>
                </c:pt>
                <c:pt idx="7">
                  <c:v>35467</c:v>
                </c:pt>
                <c:pt idx="8">
                  <c:v>72882</c:v>
                </c:pt>
                <c:pt idx="9">
                  <c:v>156617</c:v>
                </c:pt>
                <c:pt idx="10">
                  <c:v>60812</c:v>
                </c:pt>
                <c:pt idx="11">
                  <c:v>55560</c:v>
                </c:pt>
                <c:pt idx="12">
                  <c:v>36354</c:v>
                </c:pt>
                <c:pt idx="13">
                  <c:v>43618</c:v>
                </c:pt>
                <c:pt idx="14">
                  <c:v>76416</c:v>
                </c:pt>
                <c:pt idx="15">
                  <c:v>46984</c:v>
                </c:pt>
                <c:pt idx="16">
                  <c:v>41700</c:v>
                </c:pt>
                <c:pt idx="17">
                  <c:v>64259</c:v>
                </c:pt>
                <c:pt idx="18">
                  <c:v>49330</c:v>
                </c:pt>
                <c:pt idx="19">
                  <c:v>125677</c:v>
                </c:pt>
                <c:pt idx="20">
                  <c:v>35183</c:v>
                </c:pt>
                <c:pt idx="21">
                  <c:v>45454</c:v>
                </c:pt>
                <c:pt idx="22">
                  <c:v>83531</c:v>
                </c:pt>
                <c:pt idx="23">
                  <c:v>97755</c:v>
                </c:pt>
                <c:pt idx="24">
                  <c:v>55912</c:v>
                </c:pt>
                <c:pt idx="25">
                  <c:v>60961</c:v>
                </c:pt>
                <c:pt idx="26">
                  <c:v>90919</c:v>
                </c:pt>
                <c:pt idx="27">
                  <c:v>87513</c:v>
                </c:pt>
                <c:pt idx="28">
                  <c:v>87364</c:v>
                </c:pt>
                <c:pt idx="29">
                  <c:v>46796</c:v>
                </c:pt>
                <c:pt idx="30">
                  <c:v>48558</c:v>
                </c:pt>
                <c:pt idx="31">
                  <c:v>56101</c:v>
                </c:pt>
                <c:pt idx="32">
                  <c:v>41972</c:v>
                </c:pt>
              </c:numCache>
            </c:numRef>
          </c:val>
          <c:extLst>
            <c:ext xmlns:c16="http://schemas.microsoft.com/office/drawing/2014/chart" uri="{C3380CC4-5D6E-409C-BE32-E72D297353CC}">
              <c16:uniqueId val="{00000000-5AAC-4A6F-AAD6-8C8DC24485E1}"/>
            </c:ext>
          </c:extLst>
        </c:ser>
        <c:ser>
          <c:idx val="1"/>
          <c:order val="1"/>
          <c:tx>
            <c:strRef>
              <c:f>'Gráfica PIBperC porEnt'!$C$4</c:f>
              <c:strCache>
                <c:ptCount val="1"/>
                <c:pt idx="0">
                  <c:v>2019</c:v>
                </c:pt>
              </c:strCache>
            </c:strRef>
          </c:tx>
          <c:spPr>
            <a:solidFill>
              <a:schemeClr val="accent2"/>
            </a:solidFill>
            <a:ln>
              <a:noFill/>
            </a:ln>
            <a:effectLst/>
            <a:sp3d/>
          </c:spPr>
          <c:invertIfNegative val="0"/>
          <c:cat>
            <c:strRef>
              <c:f>'Gráfica PIBperC porEnt'!$A$5:$A$37</c:f>
              <c:strCache>
                <c:ptCount val="33"/>
                <c:pt idx="0">
                  <c:v>Nacional </c:v>
                </c:pt>
                <c:pt idx="1">
                  <c:v>Aguascalientes </c:v>
                </c:pt>
                <c:pt idx="2">
                  <c:v>Baja California </c:v>
                </c:pt>
                <c:pt idx="3">
                  <c:v>Baja California Sur</c:v>
                </c:pt>
                <c:pt idx="4">
                  <c:v>Campeche</c:v>
                </c:pt>
                <c:pt idx="5">
                  <c:v>Coahuila</c:v>
                </c:pt>
                <c:pt idx="6">
                  <c:v>Colima</c:v>
                </c:pt>
                <c:pt idx="7">
                  <c:v>Chiapas</c:v>
                </c:pt>
                <c:pt idx="8">
                  <c:v>Chihuahua</c:v>
                </c:pt>
                <c:pt idx="9">
                  <c:v>Ciudad de México </c:v>
                </c:pt>
                <c:pt idx="10">
                  <c:v>Durango </c:v>
                </c:pt>
                <c:pt idx="11">
                  <c:v>Guanajuato </c:v>
                </c:pt>
                <c:pt idx="12">
                  <c:v>Guerrero </c:v>
                </c:pt>
                <c:pt idx="13">
                  <c:v>Hidalgo </c:v>
                </c:pt>
                <c:pt idx="14">
                  <c:v>Jalisco </c:v>
                </c:pt>
                <c:pt idx="15">
                  <c:v>México</c:v>
                </c:pt>
                <c:pt idx="16">
                  <c:v>Michoacan </c:v>
                </c:pt>
                <c:pt idx="17">
                  <c:v>Morelos</c:v>
                </c:pt>
                <c:pt idx="18">
                  <c:v>Nayarit</c:v>
                </c:pt>
                <c:pt idx="19">
                  <c:v>Nuevo León </c:v>
                </c:pt>
                <c:pt idx="20">
                  <c:v>Oaxaca</c:v>
                </c:pt>
                <c:pt idx="21">
                  <c:v>Puebla</c:v>
                </c:pt>
                <c:pt idx="22">
                  <c:v>Querétaro</c:v>
                </c:pt>
                <c:pt idx="23">
                  <c:v>Quintana Roo</c:v>
                </c:pt>
                <c:pt idx="24">
                  <c:v>San Luis Potosí</c:v>
                </c:pt>
                <c:pt idx="25">
                  <c:v>Sinaloa </c:v>
                </c:pt>
                <c:pt idx="26">
                  <c:v>Sonora </c:v>
                </c:pt>
                <c:pt idx="27">
                  <c:v>Tabasco</c:v>
                </c:pt>
                <c:pt idx="28">
                  <c:v>Tamaulipas</c:v>
                </c:pt>
                <c:pt idx="29">
                  <c:v>Tlaxcala</c:v>
                </c:pt>
                <c:pt idx="30">
                  <c:v>Veracruz </c:v>
                </c:pt>
                <c:pt idx="31">
                  <c:v>Yucatán</c:v>
                </c:pt>
                <c:pt idx="32">
                  <c:v>Zacatecas</c:v>
                </c:pt>
              </c:strCache>
            </c:strRef>
          </c:cat>
          <c:val>
            <c:numRef>
              <c:f>'Gráfica PIBperC porEnt'!$C$5:$C$37</c:f>
              <c:numCache>
                <c:formatCode>#,##0</c:formatCode>
                <c:ptCount val="33"/>
                <c:pt idx="0">
                  <c:v>194187.05960349544</c:v>
                </c:pt>
                <c:pt idx="1">
                  <c:v>215988</c:v>
                </c:pt>
                <c:pt idx="2">
                  <c:v>225537</c:v>
                </c:pt>
                <c:pt idx="3">
                  <c:v>275935</c:v>
                </c:pt>
                <c:pt idx="4">
                  <c:v>634351</c:v>
                </c:pt>
                <c:pt idx="5">
                  <c:v>267678</c:v>
                </c:pt>
                <c:pt idx="6">
                  <c:v>190603</c:v>
                </c:pt>
                <c:pt idx="7">
                  <c:v>58798</c:v>
                </c:pt>
                <c:pt idx="8">
                  <c:v>211679</c:v>
                </c:pt>
                <c:pt idx="9">
                  <c:v>409040</c:v>
                </c:pt>
                <c:pt idx="10">
                  <c:v>148453</c:v>
                </c:pt>
                <c:pt idx="11">
                  <c:v>157015</c:v>
                </c:pt>
                <c:pt idx="12">
                  <c:v>86638</c:v>
                </c:pt>
                <c:pt idx="13">
                  <c:v>125166</c:v>
                </c:pt>
                <c:pt idx="14">
                  <c:v>197767</c:v>
                </c:pt>
                <c:pt idx="15">
                  <c:v>117743</c:v>
                </c:pt>
                <c:pt idx="16">
                  <c:v>119225</c:v>
                </c:pt>
                <c:pt idx="17">
                  <c:v>125985</c:v>
                </c:pt>
                <c:pt idx="18">
                  <c:v>128355</c:v>
                </c:pt>
                <c:pt idx="19">
                  <c:v>332827</c:v>
                </c:pt>
                <c:pt idx="20">
                  <c:v>84681</c:v>
                </c:pt>
                <c:pt idx="21">
                  <c:v>116661</c:v>
                </c:pt>
                <c:pt idx="22">
                  <c:v>238546</c:v>
                </c:pt>
                <c:pt idx="23">
                  <c:v>221190</c:v>
                </c:pt>
                <c:pt idx="24">
                  <c:v>182907</c:v>
                </c:pt>
                <c:pt idx="25">
                  <c:v>165144</c:v>
                </c:pt>
                <c:pt idx="26">
                  <c:v>257357</c:v>
                </c:pt>
                <c:pt idx="27">
                  <c:v>204863</c:v>
                </c:pt>
                <c:pt idx="28">
                  <c:v>196193</c:v>
                </c:pt>
                <c:pt idx="29">
                  <c:v>99624</c:v>
                </c:pt>
                <c:pt idx="30">
                  <c:v>122325</c:v>
                </c:pt>
                <c:pt idx="31">
                  <c:v>155894</c:v>
                </c:pt>
                <c:pt idx="32">
                  <c:v>124211</c:v>
                </c:pt>
              </c:numCache>
            </c:numRef>
          </c:val>
          <c:extLst>
            <c:ext xmlns:c16="http://schemas.microsoft.com/office/drawing/2014/chart" uri="{C3380CC4-5D6E-409C-BE32-E72D297353CC}">
              <c16:uniqueId val="{00000001-5AAC-4A6F-AAD6-8C8DC24485E1}"/>
            </c:ext>
          </c:extLst>
        </c:ser>
        <c:dLbls>
          <c:showLegendKey val="0"/>
          <c:showVal val="0"/>
          <c:showCatName val="0"/>
          <c:showSerName val="0"/>
          <c:showPercent val="0"/>
          <c:showBubbleSize val="0"/>
        </c:dLbls>
        <c:gapWidth val="150"/>
        <c:shape val="box"/>
        <c:axId val="-904883056"/>
        <c:axId val="-904887952"/>
        <c:axId val="0"/>
      </c:bar3DChart>
      <c:catAx>
        <c:axId val="-9048830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87952"/>
        <c:crosses val="autoZero"/>
        <c:auto val="1"/>
        <c:lblAlgn val="ctr"/>
        <c:lblOffset val="100"/>
        <c:noMultiLvlLbl val="0"/>
      </c:catAx>
      <c:valAx>
        <c:axId val="-90488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8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solidFill>
                  <a:sysClr val="windowText" lastClr="000000"/>
                </a:solidFill>
                <a:latin typeface="Arial" panose="020B0604020202020204" pitchFamily="34" charset="0"/>
                <a:cs typeface="Arial" panose="020B0604020202020204" pitchFamily="34" charset="0"/>
              </a:rPr>
              <a:t>Consumo privado total </a:t>
            </a:r>
          </a:p>
          <a:p>
            <a:pPr>
              <a:defRPr/>
            </a:pPr>
            <a:r>
              <a:rPr lang="es-MX" sz="1200">
                <a:solidFill>
                  <a:sysClr val="windowText" lastClr="000000"/>
                </a:solidFill>
                <a:latin typeface="Arial" panose="020B0604020202020204" pitchFamily="34" charset="0"/>
                <a:cs typeface="Arial" panose="020B0604020202020204" pitchFamily="34" charset="0"/>
              </a:rPr>
              <a:t>(millones de pesos)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'Consumo trimestral'!$C$4</c:f>
              <c:strCache>
                <c:ptCount val="1"/>
                <c:pt idx="0">
                  <c:v>Consumo total privado a precios corrientes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extLst>
                <c:ext xmlns:c15="http://schemas.microsoft.com/office/drawing/2012/chart" uri="{02D57815-91ED-43cb-92C2-25804820EDAC}">
                  <c15:fullRef>
                    <c15:sqref>'Consumo trimestral'!$A$5:$B$89</c15:sqref>
                  </c15:fullRef>
                </c:ext>
              </c:extLst>
              <c:f>('Consumo trimestral'!$A$5:$B$8,'Consumo trimestral'!$A$25:$B$28,'Consumo trimestral'!$A$45:$B$48,'Consumo trimestral'!$A$65:$B$68,'Consumo trimestral'!$A$85:$B$89)</c:f>
              <c:multiLvlStrCache>
                <c:ptCount val="2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lvl>
                <c:lvl>
                  <c:pt idx="0">
                    <c:v>2000</c:v>
                  </c:pt>
                  <c:pt idx="4">
                    <c:v>2005</c:v>
                  </c:pt>
                  <c:pt idx="8">
                    <c:v>2010</c:v>
                  </c:pt>
                  <c:pt idx="12">
                    <c:v>2015</c:v>
                  </c:pt>
                  <c:pt idx="16">
                    <c:v>2020</c:v>
                  </c:pt>
                  <c:pt idx="20">
                    <c:v>2021</c:v>
                  </c:pt>
                </c:lvl>
              </c:multiLvlStrCache>
            </c:multiLvlStrRef>
          </c:cat>
          <c:val>
            <c:numRef>
              <c:extLst>
                <c:ext xmlns:c15="http://schemas.microsoft.com/office/drawing/2012/chart" uri="{02D57815-91ED-43cb-92C2-25804820EDAC}">
                  <c15:fullRef>
                    <c15:sqref>'Consumo trimestral'!$C$5:$C$89</c15:sqref>
                  </c15:fullRef>
                </c:ext>
              </c:extLst>
              <c:f>('Consumo trimestral'!$C$5:$C$8,'Consumo trimestral'!$C$25:$C$28,'Consumo trimestral'!$C$45:$C$48,'Consumo trimestral'!$C$65:$C$68,'Consumo trimestral'!$C$85:$C$89)</c:f>
              <c:numCache>
                <c:formatCode>#,##0</c:formatCode>
                <c:ptCount val="21"/>
                <c:pt idx="0">
                  <c:v>4263531.1068556802</c:v>
                </c:pt>
                <c:pt idx="1">
                  <c:v>4474206.1002607504</c:v>
                </c:pt>
                <c:pt idx="2">
                  <c:v>4645625.1932050902</c:v>
                </c:pt>
                <c:pt idx="3">
                  <c:v>4755867.8249037703</c:v>
                </c:pt>
                <c:pt idx="4">
                  <c:v>6413184.5892525697</c:v>
                </c:pt>
                <c:pt idx="5">
                  <c:v>6494144.9260549499</c:v>
                </c:pt>
                <c:pt idx="6">
                  <c:v>6645985.6934913602</c:v>
                </c:pt>
                <c:pt idx="7">
                  <c:v>6709080.8115515104</c:v>
                </c:pt>
                <c:pt idx="8">
                  <c:v>8412215.2147764694</c:v>
                </c:pt>
                <c:pt idx="9">
                  <c:v>8657106.7094249092</c:v>
                </c:pt>
                <c:pt idx="10">
                  <c:v>8828312.7150442693</c:v>
                </c:pt>
                <c:pt idx="11">
                  <c:v>9050447.9517253395</c:v>
                </c:pt>
                <c:pt idx="12">
                  <c:v>11838397.7096521</c:v>
                </c:pt>
                <c:pt idx="13">
                  <c:v>11980122.2955427</c:v>
                </c:pt>
                <c:pt idx="14">
                  <c:v>12280111.266815299</c:v>
                </c:pt>
                <c:pt idx="15">
                  <c:v>12516390.2905095</c:v>
                </c:pt>
                <c:pt idx="16">
                  <c:v>15847956.591555299</c:v>
                </c:pt>
                <c:pt idx="17">
                  <c:v>12937505.0617879</c:v>
                </c:pt>
                <c:pt idx="18">
                  <c:v>14543723.2241838</c:v>
                </c:pt>
                <c:pt idx="19">
                  <c:v>15337497.7632099</c:v>
                </c:pt>
                <c:pt idx="20">
                  <c:v>16102986.2232436</c:v>
                </c:pt>
              </c:numCache>
            </c:numRef>
          </c:val>
          <c:smooth val="0"/>
          <c:extLst>
            <c:ext xmlns:c16="http://schemas.microsoft.com/office/drawing/2014/chart" uri="{C3380CC4-5D6E-409C-BE32-E72D297353CC}">
              <c16:uniqueId val="{00000000-9303-49E4-9063-F035295F1B91}"/>
            </c:ext>
          </c:extLst>
        </c:ser>
        <c:ser>
          <c:idx val="1"/>
          <c:order val="1"/>
          <c:tx>
            <c:strRef>
              <c:f>'Consumo trimestral'!$D$4</c:f>
              <c:strCache>
                <c:ptCount val="1"/>
                <c:pt idx="0">
                  <c:v>Consumo total privado base 2013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extLst>
                <c:ext xmlns:c15="http://schemas.microsoft.com/office/drawing/2012/chart" uri="{02D57815-91ED-43cb-92C2-25804820EDAC}">
                  <c15:fullRef>
                    <c15:sqref>'Consumo trimestral'!$A$5:$B$89</c15:sqref>
                  </c15:fullRef>
                </c:ext>
              </c:extLst>
              <c:f>('Consumo trimestral'!$A$5:$B$8,'Consumo trimestral'!$A$25:$B$28,'Consumo trimestral'!$A$45:$B$48,'Consumo trimestral'!$A$65:$B$68,'Consumo trimestral'!$A$85:$B$89)</c:f>
              <c:multiLvlStrCache>
                <c:ptCount val="2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lvl>
                <c:lvl>
                  <c:pt idx="0">
                    <c:v>2000</c:v>
                  </c:pt>
                  <c:pt idx="4">
                    <c:v>2005</c:v>
                  </c:pt>
                  <c:pt idx="8">
                    <c:v>2010</c:v>
                  </c:pt>
                  <c:pt idx="12">
                    <c:v>2015</c:v>
                  </c:pt>
                  <c:pt idx="16">
                    <c:v>2020</c:v>
                  </c:pt>
                  <c:pt idx="20">
                    <c:v>2021</c:v>
                  </c:pt>
                </c:lvl>
              </c:multiLvlStrCache>
            </c:multiLvlStrRef>
          </c:cat>
          <c:val>
            <c:numRef>
              <c:extLst>
                <c:ext xmlns:c15="http://schemas.microsoft.com/office/drawing/2012/chart" uri="{02D57815-91ED-43cb-92C2-25804820EDAC}">
                  <c15:fullRef>
                    <c15:sqref>'Consumo trimestral'!$D$5:$D$89</c15:sqref>
                  </c15:fullRef>
                </c:ext>
              </c:extLst>
              <c:f>('Consumo trimestral'!$D$5:$D$8,'Consumo trimestral'!$D$25:$D$28,'Consumo trimestral'!$D$45:$D$48,'Consumo trimestral'!$D$65:$D$68,'Consumo trimestral'!$D$85:$D$89)</c:f>
              <c:numCache>
                <c:formatCode>#,##0</c:formatCode>
                <c:ptCount val="21"/>
                <c:pt idx="0">
                  <c:v>8157438.0659914501</c:v>
                </c:pt>
                <c:pt idx="1">
                  <c:v>8331383.8233434996</c:v>
                </c:pt>
                <c:pt idx="2">
                  <c:v>8477802.7086700406</c:v>
                </c:pt>
                <c:pt idx="3">
                  <c:v>8570829.8903901894</c:v>
                </c:pt>
                <c:pt idx="4">
                  <c:v>9567052.3295773994</c:v>
                </c:pt>
                <c:pt idx="5">
                  <c:v>9575918.9861433804</c:v>
                </c:pt>
                <c:pt idx="6">
                  <c:v>9694559.3205336705</c:v>
                </c:pt>
                <c:pt idx="7">
                  <c:v>9713069.8860333096</c:v>
                </c:pt>
                <c:pt idx="8">
                  <c:v>9926204.8150691707</c:v>
                </c:pt>
                <c:pt idx="9">
                  <c:v>10020489.1443599</c:v>
                </c:pt>
                <c:pt idx="10">
                  <c:v>10058075.7450921</c:v>
                </c:pt>
                <c:pt idx="11">
                  <c:v>10208543.2365287</c:v>
                </c:pt>
                <c:pt idx="12">
                  <c:v>11190193.2849229</c:v>
                </c:pt>
                <c:pt idx="13">
                  <c:v>11285003.496381599</c:v>
                </c:pt>
                <c:pt idx="14">
                  <c:v>11390191.1791333</c:v>
                </c:pt>
                <c:pt idx="15">
                  <c:v>11545449.5864514</c:v>
                </c:pt>
                <c:pt idx="16">
                  <c:v>12274927.499986799</c:v>
                </c:pt>
                <c:pt idx="17">
                  <c:v>9909664.0026031602</c:v>
                </c:pt>
                <c:pt idx="18">
                  <c:v>10966542.7871313</c:v>
                </c:pt>
                <c:pt idx="19">
                  <c:v>11528915.959848899</c:v>
                </c:pt>
                <c:pt idx="20">
                  <c:v>11862929.218315501</c:v>
                </c:pt>
              </c:numCache>
            </c:numRef>
          </c:val>
          <c:smooth val="0"/>
          <c:extLst>
            <c:ext xmlns:c16="http://schemas.microsoft.com/office/drawing/2014/chart" uri="{C3380CC4-5D6E-409C-BE32-E72D297353CC}">
              <c16:uniqueId val="{00000001-9303-49E4-9063-F035295F1B91}"/>
            </c:ext>
          </c:extLst>
        </c:ser>
        <c:dLbls>
          <c:showLegendKey val="0"/>
          <c:showVal val="0"/>
          <c:showCatName val="0"/>
          <c:showSerName val="0"/>
          <c:showPercent val="0"/>
          <c:showBubbleSize val="0"/>
        </c:dLbls>
        <c:marker val="1"/>
        <c:smooth val="0"/>
        <c:axId val="-904891760"/>
        <c:axId val="-904891216"/>
      </c:lineChart>
      <c:catAx>
        <c:axId val="-90489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91216"/>
        <c:crosses val="autoZero"/>
        <c:auto val="1"/>
        <c:lblAlgn val="ctr"/>
        <c:lblOffset val="100"/>
        <c:noMultiLvlLbl val="0"/>
      </c:catAx>
      <c:valAx>
        <c:axId val="-904891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90489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MX"/>
              <a:t>Presupuesto clasificado en el Anexo 13</a:t>
            </a:r>
          </a:p>
          <a:p>
            <a:pPr>
              <a:defRPr/>
            </a:pPr>
            <a:r>
              <a:rPr lang="es-MX"/>
              <a:t>(millones de pesos)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MX"/>
        </a:p>
      </c:txPr>
    </c:title>
    <c:autoTitleDeleted val="0"/>
    <c:plotArea>
      <c:layout/>
      <c:barChart>
        <c:barDir val="col"/>
        <c:grouping val="clustered"/>
        <c:varyColors val="0"/>
        <c:ser>
          <c:idx val="0"/>
          <c:order val="0"/>
          <c:tx>
            <c:strRef>
              <c:f>'presupuesto anexo13'!$C$4</c:f>
              <c:strCache>
                <c:ptCount val="1"/>
                <c:pt idx="0">
                  <c:v>Presupuesto clasificado en el Anexo 13</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'presupuesto anexo13'!$A$5:$A$18</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'presupuesto anexo13'!$C$5:$C$18</c:f>
              <c:numCache>
                <c:formatCode>#,##0</c:formatCode>
                <c:ptCount val="14"/>
                <c:pt idx="0">
                  <c:v>7025</c:v>
                </c:pt>
                <c:pt idx="1">
                  <c:v>8982</c:v>
                </c:pt>
                <c:pt idx="2">
                  <c:v>10921</c:v>
                </c:pt>
                <c:pt idx="3">
                  <c:v>14917</c:v>
                </c:pt>
                <c:pt idx="4">
                  <c:v>16753</c:v>
                </c:pt>
                <c:pt idx="5">
                  <c:v>18760</c:v>
                </c:pt>
                <c:pt idx="6">
                  <c:v>22341</c:v>
                </c:pt>
                <c:pt idx="7">
                  <c:v>24308</c:v>
                </c:pt>
                <c:pt idx="8">
                  <c:v>25898</c:v>
                </c:pt>
                <c:pt idx="9">
                  <c:v>27424</c:v>
                </c:pt>
                <c:pt idx="10">
                  <c:v>47918</c:v>
                </c:pt>
                <c:pt idx="11">
                  <c:v>64656</c:v>
                </c:pt>
                <c:pt idx="12">
                  <c:v>103518</c:v>
                </c:pt>
                <c:pt idx="13">
                  <c:v>128354</c:v>
                </c:pt>
              </c:numCache>
            </c:numRef>
          </c:val>
          <c:extLst>
            <c:ext xmlns:c16="http://schemas.microsoft.com/office/drawing/2014/chart" uri="{C3380CC4-5D6E-409C-BE32-E72D297353CC}">
              <c16:uniqueId val="{00000000-5D44-43E4-B3B2-B129AEF06AFE}"/>
            </c:ext>
          </c:extLst>
        </c:ser>
        <c:dLbls>
          <c:showLegendKey val="0"/>
          <c:showVal val="1"/>
          <c:showCatName val="0"/>
          <c:showSerName val="0"/>
          <c:showPercent val="0"/>
          <c:showBubbleSize val="0"/>
        </c:dLbls>
        <c:gapWidth val="100"/>
        <c:overlap val="-24"/>
        <c:axId val="-904890128"/>
        <c:axId val="-904881968"/>
      </c:barChart>
      <c:catAx>
        <c:axId val="-9048901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81968"/>
        <c:crosses val="autoZero"/>
        <c:auto val="1"/>
        <c:lblAlgn val="ctr"/>
        <c:lblOffset val="100"/>
        <c:noMultiLvlLbl val="0"/>
      </c:catAx>
      <c:valAx>
        <c:axId val="-90488196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90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MX"/>
              <a:t>Participación porcentual del anexo en el PEF 2008-2021</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'presupuesto anexo13'!$D$4</c:f>
              <c:strCache>
                <c:ptCount val="1"/>
                <c:pt idx="0">
                  <c:v>Participación porcentual del Anexo en el PEF</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'presupuesto anexo13'!$A$5:$A$18</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'presupuesto anexo13'!$D$5:$D$18</c:f>
              <c:numCache>
                <c:formatCode>0.00</c:formatCode>
                <c:ptCount val="14"/>
                <c:pt idx="0">
                  <c:v>0.27</c:v>
                </c:pt>
                <c:pt idx="1">
                  <c:v>0.28999999999999998</c:v>
                </c:pt>
                <c:pt idx="2">
                  <c:v>0.34</c:v>
                </c:pt>
                <c:pt idx="3">
                  <c:v>0.43</c:v>
                </c:pt>
                <c:pt idx="4">
                  <c:v>0.45</c:v>
                </c:pt>
                <c:pt idx="5">
                  <c:v>0.47</c:v>
                </c:pt>
                <c:pt idx="6">
                  <c:v>0.5</c:v>
                </c:pt>
                <c:pt idx="7">
                  <c:v>0.52</c:v>
                </c:pt>
                <c:pt idx="8">
                  <c:v>0.54</c:v>
                </c:pt>
                <c:pt idx="9">
                  <c:v>0.56000000000000005</c:v>
                </c:pt>
                <c:pt idx="10">
                  <c:v>0.91</c:v>
                </c:pt>
                <c:pt idx="11">
                  <c:v>1.1100000000000001</c:v>
                </c:pt>
                <c:pt idx="12" formatCode="#,##0.00">
                  <c:v>1.6948680786910757</c:v>
                </c:pt>
                <c:pt idx="13" formatCode="#,##0.00">
                  <c:v>2.0387449537274116</c:v>
                </c:pt>
              </c:numCache>
            </c:numRef>
          </c:val>
          <c:extLst>
            <c:ext xmlns:c16="http://schemas.microsoft.com/office/drawing/2014/chart" uri="{C3380CC4-5D6E-409C-BE32-E72D297353CC}">
              <c16:uniqueId val="{00000000-3862-41E3-A802-F7848EB8A3EA}"/>
            </c:ext>
          </c:extLst>
        </c:ser>
        <c:dLbls>
          <c:showLegendKey val="0"/>
          <c:showVal val="1"/>
          <c:showCatName val="0"/>
          <c:showSerName val="0"/>
          <c:showPercent val="0"/>
          <c:showBubbleSize val="0"/>
        </c:dLbls>
        <c:gapWidth val="150"/>
        <c:shape val="box"/>
        <c:axId val="-904887408"/>
        <c:axId val="-904885776"/>
        <c:axId val="0"/>
      </c:bar3DChart>
      <c:catAx>
        <c:axId val="-9048874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85776"/>
        <c:crosses val="autoZero"/>
        <c:auto val="1"/>
        <c:lblAlgn val="ctr"/>
        <c:lblOffset val="100"/>
        <c:noMultiLvlLbl val="0"/>
      </c:catAx>
      <c:valAx>
        <c:axId val="-904885776"/>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04887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200024</xdr:colOff>
      <xdr:row>3</xdr:row>
      <xdr:rowOff>23812</xdr:rowOff>
    </xdr:from>
    <xdr:to>
      <xdr:col>12</xdr:col>
      <xdr:colOff>190499</xdr:colOff>
      <xdr:row>18</xdr:row>
      <xdr:rowOff>66675</xdr:rowOff>
    </xdr:to>
    <xdr:graphicFrame macro="">
      <xdr:nvGraphicFramePr>
        <xdr:cNvPr id="4" name="Gráfico 3">
          <a:extLst>
            <a:ext uri="{FF2B5EF4-FFF2-40B4-BE49-F238E27FC236}">
              <a16:creationId xmlns:a16="http://schemas.microsoft.com/office/drawing/2014/main" id="{7AD79C4C-7663-4C48-A587-D2DB24437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2339644</xdr:colOff>
      <xdr:row>19</xdr:row>
      <xdr:rowOff>1320</xdr:rowOff>
    </xdr:from>
    <xdr:ext cx="822325" cy="297815"/>
    <xdr:sp macro="" textlink="">
      <xdr:nvSpPr>
        <xdr:cNvPr id="2" name="Shape 3">
          <a:extLst>
            <a:ext uri="{FF2B5EF4-FFF2-40B4-BE49-F238E27FC236}">
              <a16:creationId xmlns:a16="http://schemas.microsoft.com/office/drawing/2014/main" id="{E9A2E7E8-2FE8-4049-B89A-95264043C224}"/>
            </a:ext>
          </a:extLst>
        </xdr:cNvPr>
        <xdr:cNvSpPr/>
      </xdr:nvSpPr>
      <xdr:spPr>
        <a:xfrm>
          <a:off x="758494" y="3620820"/>
          <a:ext cx="822325" cy="297815"/>
        </a:xfrm>
        <a:custGeom>
          <a:avLst/>
          <a:gdLst/>
          <a:ahLst/>
          <a:cxnLst/>
          <a:rect l="0" t="0" r="0" b="0"/>
          <a:pathLst>
            <a:path w="822325" h="297815">
              <a:moveTo>
                <a:pt x="822248" y="0"/>
              </a:moveTo>
              <a:lnTo>
                <a:pt x="0" y="0"/>
              </a:lnTo>
              <a:lnTo>
                <a:pt x="0" y="297700"/>
              </a:lnTo>
              <a:lnTo>
                <a:pt x="822248" y="297700"/>
              </a:lnTo>
              <a:lnTo>
                <a:pt x="822248" y="0"/>
              </a:lnTo>
              <a:close/>
            </a:path>
          </a:pathLst>
        </a:custGeom>
        <a:solidFill>
          <a:srgbClr val="FFFFFF">
            <a:alpha val="50000"/>
          </a:srgbClr>
        </a:solidFill>
      </xdr:spPr>
    </xdr:sp>
    <xdr:clientData/>
  </xdr:oneCellAnchor>
  <xdr:oneCellAnchor>
    <xdr:from>
      <xdr:col>0</xdr:col>
      <xdr:colOff>2339644</xdr:colOff>
      <xdr:row>160</xdr:row>
      <xdr:rowOff>0</xdr:rowOff>
    </xdr:from>
    <xdr:ext cx="822325" cy="297815"/>
    <xdr:sp macro="" textlink="">
      <xdr:nvSpPr>
        <xdr:cNvPr id="3" name="Shape 3">
          <a:extLst>
            <a:ext uri="{FF2B5EF4-FFF2-40B4-BE49-F238E27FC236}">
              <a16:creationId xmlns:a16="http://schemas.microsoft.com/office/drawing/2014/main" id="{0F2B714E-3459-4920-B734-AE39F5AB8D6E}"/>
            </a:ext>
          </a:extLst>
        </xdr:cNvPr>
        <xdr:cNvSpPr/>
      </xdr:nvSpPr>
      <xdr:spPr>
        <a:xfrm>
          <a:off x="758494" y="30480000"/>
          <a:ext cx="822325" cy="297815"/>
        </a:xfrm>
        <a:custGeom>
          <a:avLst/>
          <a:gdLst/>
          <a:ahLst/>
          <a:cxnLst/>
          <a:rect l="0" t="0" r="0" b="0"/>
          <a:pathLst>
            <a:path w="822325" h="297815">
              <a:moveTo>
                <a:pt x="822248" y="0"/>
              </a:moveTo>
              <a:lnTo>
                <a:pt x="0" y="0"/>
              </a:lnTo>
              <a:lnTo>
                <a:pt x="0" y="297700"/>
              </a:lnTo>
              <a:lnTo>
                <a:pt x="822248" y="297700"/>
              </a:lnTo>
              <a:lnTo>
                <a:pt x="822248" y="0"/>
              </a:lnTo>
              <a:close/>
            </a:path>
          </a:pathLst>
        </a:custGeom>
        <a:solidFill>
          <a:srgbClr val="FFFFFF">
            <a:alpha val="50000"/>
          </a:srgbClr>
        </a:solidFill>
      </xdr:spPr>
    </xdr:sp>
    <xdr:clientData/>
  </xdr:oneCellAnchor>
</xdr:wsDr>
</file>

<file path=xl/drawings/drawing11.xml><?xml version="1.0" encoding="utf-8"?>
<xdr:wsDr xmlns:xdr="http://schemas.openxmlformats.org/drawingml/2006/spreadsheetDrawing" xmlns:a="http://schemas.openxmlformats.org/drawingml/2006/main">
  <xdr:twoCellAnchor>
    <xdr:from>
      <xdr:col>7</xdr:col>
      <xdr:colOff>28575</xdr:colOff>
      <xdr:row>1</xdr:row>
      <xdr:rowOff>14287</xdr:rowOff>
    </xdr:from>
    <xdr:to>
      <xdr:col>13</xdr:col>
      <xdr:colOff>619125</xdr:colOff>
      <xdr:row>15</xdr:row>
      <xdr:rowOff>57150</xdr:rowOff>
    </xdr:to>
    <xdr:graphicFrame macro="">
      <xdr:nvGraphicFramePr>
        <xdr:cNvPr id="2" name="Gráfico 1">
          <a:extLst>
            <a:ext uri="{FF2B5EF4-FFF2-40B4-BE49-F238E27FC236}">
              <a16:creationId xmlns:a16="http://schemas.microsoft.com/office/drawing/2014/main" id="{73198086-9623-4663-AABB-5AB139299B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71437</xdr:colOff>
      <xdr:row>7</xdr:row>
      <xdr:rowOff>26192</xdr:rowOff>
    </xdr:from>
    <xdr:to>
      <xdr:col>8</xdr:col>
      <xdr:colOff>357187</xdr:colOff>
      <xdr:row>28</xdr:row>
      <xdr:rowOff>142874</xdr:rowOff>
    </xdr:to>
    <xdr:graphicFrame macro="">
      <xdr:nvGraphicFramePr>
        <xdr:cNvPr id="2" name="Gráfico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180973</xdr:colOff>
      <xdr:row>7</xdr:row>
      <xdr:rowOff>38100</xdr:rowOff>
    </xdr:from>
    <xdr:to>
      <xdr:col>16</xdr:col>
      <xdr:colOff>631030</xdr:colOff>
      <xdr:row>28</xdr:row>
      <xdr:rowOff>166686</xdr:rowOff>
    </xdr:to>
    <xdr:graphicFrame macro="">
      <xdr:nvGraphicFramePr>
        <xdr:cNvPr id="3" name="Gráfico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500061</xdr:colOff>
      <xdr:row>29</xdr:row>
      <xdr:rowOff>134540</xdr:rowOff>
    </xdr:from>
    <xdr:to>
      <xdr:col>13</xdr:col>
      <xdr:colOff>357186</xdr:colOff>
      <xdr:row>54</xdr:row>
      <xdr:rowOff>47625</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409576</xdr:colOff>
      <xdr:row>102</xdr:row>
      <xdr:rowOff>114299</xdr:rowOff>
    </xdr:from>
    <xdr:to>
      <xdr:col>4</xdr:col>
      <xdr:colOff>428626</xdr:colOff>
      <xdr:row>119</xdr:row>
      <xdr:rowOff>123824</xdr:rowOff>
    </xdr:to>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1171576" y="17306924"/>
          <a:ext cx="2476500" cy="2762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100"/>
            <a:t>*La población clasificada en esta categoría se refiere a aquella porción de la población no ocupada</a:t>
          </a:r>
          <a:r>
            <a:rPr lang="es-MX" sz="1100" baseline="0"/>
            <a:t> </a:t>
          </a:r>
          <a:r>
            <a:rPr lang="es-MX" sz="1100"/>
            <a:t>cuya subsistencia se basa en la transferencia de ingresos monetarios o no monetarios realizada por</a:t>
          </a:r>
          <a:r>
            <a:rPr lang="es-MX" sz="1100" baseline="0"/>
            <a:t> </a:t>
          </a:r>
          <a:r>
            <a:rPr lang="es-MX" sz="1100"/>
            <a:t>terceras partes, y que además no intenta modificar esa condición de no ocupación</a:t>
          </a:r>
        </a:p>
        <a:p>
          <a:r>
            <a:rPr lang="es-MX" sz="1100"/>
            <a:t>involucrándose en el mercado laboral (cosa que los distingue de los desocupados). </a:t>
          </a:r>
        </a:p>
        <a:p>
          <a:r>
            <a:rPr lang="es-MX" sz="1100"/>
            <a:t>Si</a:t>
          </a:r>
          <a:r>
            <a:rPr lang="es-MX" sz="1100" baseline="0"/>
            <a:t> bien estas actividades son ajenas a las transacciones de mercado, son de importancia para la sociedad. entre ellas se inclueyn el estudio, la capacitación, el cuidado de enfermos o infantes, etc.</a:t>
          </a:r>
          <a:endParaRPr lang="es-MX" sz="1100"/>
        </a:p>
      </xdr:txBody>
    </xdr:sp>
    <xdr:clientData/>
  </xdr:twoCellAnchor>
  <xdr:twoCellAnchor>
    <xdr:from>
      <xdr:col>5</xdr:col>
      <xdr:colOff>152400</xdr:colOff>
      <xdr:row>103</xdr:row>
      <xdr:rowOff>104775</xdr:rowOff>
    </xdr:from>
    <xdr:to>
      <xdr:col>8</xdr:col>
      <xdr:colOff>0</xdr:colOff>
      <xdr:row>120</xdr:row>
      <xdr:rowOff>28575</xdr:rowOff>
    </xdr:to>
    <xdr:sp macro="" textlink="">
      <xdr:nvSpPr>
        <xdr:cNvPr id="3" name="2 CuadroTexto">
          <a:extLst>
            <a:ext uri="{FF2B5EF4-FFF2-40B4-BE49-F238E27FC236}">
              <a16:creationId xmlns:a16="http://schemas.microsoft.com/office/drawing/2014/main" id="{00000000-0008-0000-1100-000003000000}"/>
            </a:ext>
          </a:extLst>
        </xdr:cNvPr>
        <xdr:cNvSpPr txBox="1"/>
      </xdr:nvSpPr>
      <xdr:spPr>
        <a:xfrm>
          <a:off x="4219575" y="17459325"/>
          <a:ext cx="2390775" cy="2676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100"/>
            <a:t>**Población no economicamente  activa</a:t>
          </a:r>
          <a:r>
            <a:rPr lang="es-MX" sz="1100" baseline="0"/>
            <a:t> disponible: q</a:t>
          </a:r>
          <a:r>
            <a:rPr lang="es-MX" sz="1100"/>
            <a:t>uienes se dedican de manera exclusiva a estas actividades se ubican dentro de la PNEA y son sujetos de una clasificación específica en función de su disponibilidad laboral. Se consideran</a:t>
          </a:r>
          <a:r>
            <a:rPr lang="es-MX" sz="1100" baseline="0"/>
            <a:t> </a:t>
          </a:r>
          <a:r>
            <a:rPr lang="es-MX" sz="1100"/>
            <a:t>disponibles las personas que no trabajan ni buscan trabajo porque piensan que no tienen ninguna</a:t>
          </a:r>
          <a:r>
            <a:rPr lang="es-MX" sz="1100" baseline="0"/>
            <a:t> </a:t>
          </a:r>
          <a:r>
            <a:rPr lang="es-MX" sz="1100"/>
            <a:t>oportunidad al respecto; esto, por supuesto, no</a:t>
          </a:r>
          <a:r>
            <a:rPr lang="es-MX" sz="1100" baseline="0"/>
            <a:t> </a:t>
          </a:r>
          <a:r>
            <a:rPr lang="es-MX" sz="1100"/>
            <a:t>equivale a una negativa para trabajar, aunque su</a:t>
          </a:r>
          <a:r>
            <a:rPr lang="es-MX" sz="1100" baseline="0"/>
            <a:t> </a:t>
          </a:r>
          <a:r>
            <a:rPr lang="es-MX" sz="1100"/>
            <a:t>comportamiento no deja de ser pasivo (no realizan acciones con la intención de insertarse en el</a:t>
          </a:r>
        </a:p>
        <a:p>
          <a:r>
            <a:rPr lang="es-MX" sz="1100"/>
            <a:t>mercado de trabajo).</a:t>
          </a:r>
        </a:p>
      </xdr:txBody>
    </xdr:sp>
    <xdr:clientData/>
  </xdr:twoCellAnchor>
  <xdr:twoCellAnchor>
    <xdr:from>
      <xdr:col>8</xdr:col>
      <xdr:colOff>361950</xdr:colOff>
      <xdr:row>103</xdr:row>
      <xdr:rowOff>38099</xdr:rowOff>
    </xdr:from>
    <xdr:to>
      <xdr:col>11</xdr:col>
      <xdr:colOff>323850</xdr:colOff>
      <xdr:row>116</xdr:row>
      <xdr:rowOff>104775</xdr:rowOff>
    </xdr:to>
    <xdr:sp macro="" textlink="">
      <xdr:nvSpPr>
        <xdr:cNvPr id="4" name="3 CuadroTexto">
          <a:extLst>
            <a:ext uri="{FF2B5EF4-FFF2-40B4-BE49-F238E27FC236}">
              <a16:creationId xmlns:a16="http://schemas.microsoft.com/office/drawing/2014/main" id="{00000000-0008-0000-1100-000004000000}"/>
            </a:ext>
          </a:extLst>
        </xdr:cNvPr>
        <xdr:cNvSpPr txBox="1"/>
      </xdr:nvSpPr>
      <xdr:spPr>
        <a:xfrm>
          <a:off x="6972300" y="17392649"/>
          <a:ext cx="2505075" cy="21717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100"/>
            <a:t>***Población no economicamente activa no disponible: población no disponible es aquella que no está interesada en incorporarse al mercado laboral, la que</a:t>
          </a:r>
        </a:p>
        <a:p>
          <a:r>
            <a:rPr lang="es-MX" sz="1100"/>
            <a:t>tiene qué enfrentar otra responsabilidad urgente o intransferible que le impide separarse del hogar y</a:t>
          </a:r>
        </a:p>
        <a:p>
          <a:r>
            <a:rPr lang="es-MX" sz="1100"/>
            <a:t>también aquélla para la que la mera posibilidad de trabajar se encuentra fuera de su alcance, por</a:t>
          </a:r>
        </a:p>
        <a:p>
          <a:r>
            <a:rPr lang="es-MX" sz="1100"/>
            <a:t>encontrarse incapacitada en cuanto a condiciones físicas o mentales para hacerlo.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66675</xdr:colOff>
      <xdr:row>113</xdr:row>
      <xdr:rowOff>104776</xdr:rowOff>
    </xdr:from>
    <xdr:to>
      <xdr:col>5</xdr:col>
      <xdr:colOff>771525</xdr:colOff>
      <xdr:row>132</xdr:row>
      <xdr:rowOff>47626</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1590675" y="19250026"/>
          <a:ext cx="3105150" cy="30194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Población</a:t>
          </a:r>
          <a:r>
            <a:rPr lang="es-MX" sz="1100" baseline="0">
              <a:solidFill>
                <a:schemeClr val="dk1"/>
              </a:solidFill>
              <a:effectLst/>
              <a:latin typeface="+mn-lt"/>
              <a:ea typeface="+mn-ea"/>
              <a:cs typeface="+mn-cs"/>
            </a:rPr>
            <a:t> ocupada: son aquellos oferentes en el mercado de trabajo que</a:t>
          </a:r>
          <a:r>
            <a:rPr lang="es-MX" sz="1100">
              <a:solidFill>
                <a:schemeClr val="dk1"/>
              </a:solidFill>
              <a:effectLst/>
              <a:latin typeface="+mn-lt"/>
              <a:ea typeface="+mn-ea"/>
              <a:cs typeface="+mn-cs"/>
            </a:rPr>
            <a:t> han logrado que alguien demande sus servicios, es decir, fueron contratados para desempeñar una actividad económica. Los servicios laborales, en el caso de los trabajadores independientes o autónomos están mediados por la demanda de bienes o mercancías que ofrecen (en términos técnicos se le denomina demanda de trabajo derivada); en el caso de los trabajadores asalariados (trabajadores subordinados remunerados) su servicio laboral es demandado de manera directa. Ambos casos, no obstante, se sitúan en un espacio configurado por demandantes y oferentes de lo que, al final de cuentas, son servicios laborales, y donde éstos definen la magnitud de la oferta, la cual se puede medir en términos de las personas (fuerza laboral) o de horas (las que de hecho se están dedicando, más aquellas que la población está dispuesta a proporcionar).</a:t>
          </a:r>
        </a:p>
        <a:p>
          <a:endParaRPr lang="es-MX" sz="1100"/>
        </a:p>
      </xdr:txBody>
    </xdr:sp>
    <xdr:clientData/>
  </xdr:twoCellAnchor>
  <xdr:twoCellAnchor>
    <xdr:from>
      <xdr:col>6</xdr:col>
      <xdr:colOff>238125</xdr:colOff>
      <xdr:row>131</xdr:row>
      <xdr:rowOff>76199</xdr:rowOff>
    </xdr:from>
    <xdr:to>
      <xdr:col>10</xdr:col>
      <xdr:colOff>152400</xdr:colOff>
      <xdr:row>160</xdr:row>
      <xdr:rowOff>47625</xdr:rowOff>
    </xdr:to>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4962525" y="22136099"/>
          <a:ext cx="3114675" cy="46672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--Población</a:t>
          </a:r>
          <a:r>
            <a:rPr lang="es-MX" sz="1100" baseline="0">
              <a:solidFill>
                <a:schemeClr val="dk1"/>
              </a:solidFill>
              <a:effectLst/>
              <a:latin typeface="+mn-lt"/>
              <a:ea typeface="+mn-ea"/>
              <a:cs typeface="+mn-cs"/>
            </a:rPr>
            <a:t> desocupada: </a:t>
          </a:r>
          <a:r>
            <a:rPr lang="es-MX" sz="1100">
              <a:solidFill>
                <a:schemeClr val="dk1"/>
              </a:solidFill>
              <a:effectLst/>
              <a:latin typeface="+mn-lt"/>
              <a:ea typeface="+mn-ea"/>
              <a:cs typeface="+mn-cs"/>
            </a:rPr>
            <a:t>Esta población se inserta en el espacio de la oferta laboral a pesar de que todavía no está participando en la generación de bienes o servicios. Se clasifica dentro de la población  económicamente activa (PEA) debido, justamente, a que se encuentra realizando acciones concretas de búsqueda (de esa forma se está haciendo presente en el mercado laboral) para participar en el ámbito de transacciones, ofreciendo para ello su tiempo personal. </a:t>
          </a:r>
          <a:br>
            <a:rPr lang="es-MX" sz="1100">
              <a:solidFill>
                <a:schemeClr val="dk1"/>
              </a:solidFill>
              <a:effectLst/>
              <a:latin typeface="+mn-lt"/>
              <a:ea typeface="+mn-ea"/>
              <a:cs typeface="+mn-cs"/>
            </a:rPr>
          </a:br>
          <a:r>
            <a:rPr lang="es-MX" sz="1100">
              <a:solidFill>
                <a:schemeClr val="dk1"/>
              </a:solidFill>
              <a:effectLst/>
              <a:latin typeface="+mn-lt"/>
              <a:ea typeface="+mn-ea"/>
              <a:cs typeface="+mn-cs"/>
            </a:rPr>
            <a:t>Para ser desocupado no basta entonces, con encontrarse sin trabajo, sino que además, debe haber adoptado acciones concretas de búsqueda para encontrar uno.</a:t>
          </a:r>
        </a:p>
        <a:p>
          <a:r>
            <a:rPr lang="es-MX" sz="1100">
              <a:solidFill>
                <a:schemeClr val="dk1"/>
              </a:solidFill>
              <a:effectLst/>
              <a:latin typeface="+mn-lt"/>
              <a:ea typeface="+mn-ea"/>
              <a:cs typeface="+mn-cs"/>
            </a:rPr>
            <a:t>--Población subocupada:</a:t>
          </a:r>
          <a:r>
            <a:rPr lang="es-MX" sz="1100" baseline="0">
              <a:solidFill>
                <a:schemeClr val="dk1"/>
              </a:solidFill>
              <a:effectLst/>
              <a:latin typeface="+mn-lt"/>
              <a:ea typeface="+mn-ea"/>
              <a:cs typeface="+mn-cs"/>
            </a:rPr>
            <a:t> </a:t>
          </a:r>
          <a:r>
            <a:rPr lang="es-MX" sz="1100">
              <a:solidFill>
                <a:schemeClr val="dk1"/>
              </a:solidFill>
              <a:effectLst/>
              <a:latin typeface="+mn-lt"/>
              <a:ea typeface="+mn-ea"/>
              <a:cs typeface="+mn-cs"/>
            </a:rPr>
            <a:t>Este indicador permite identificar a la población que requiere o necesita trabajar más tiempo del que ya está trabajando; es decir, explora el terreno de la subocupación como una categoría distinta pero complementaria de la desocupación. Así, mientras que la población en situación de desocupación se refiere a quienes desean trabajar, pero no han logrado su objetivo, la población en situación de subocupación alude a quienes ya cuentan con un trabajo, pero el cual les resulta insuficiente con respecto al tiempo de trabajo –o la intensidad del mismo– que están dispuestos a ofertar.</a:t>
          </a: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endParaRPr lang="es-MX" sz="1100"/>
        </a:p>
      </xdr:txBody>
    </xdr:sp>
    <xdr:clientData/>
  </xdr:twoCellAnchor>
  <xdr:twoCellAnchor>
    <xdr:from>
      <xdr:col>10</xdr:col>
      <xdr:colOff>838200</xdr:colOff>
      <xdr:row>114</xdr:row>
      <xdr:rowOff>114299</xdr:rowOff>
    </xdr:from>
    <xdr:to>
      <xdr:col>14</xdr:col>
      <xdr:colOff>381000</xdr:colOff>
      <xdr:row>143</xdr:row>
      <xdr:rowOff>57150</xdr:rowOff>
    </xdr:to>
    <xdr:sp macro="" textlink="">
      <xdr:nvSpPr>
        <xdr:cNvPr id="4" name="4 CuadroTexto">
          <a:extLst>
            <a:ext uri="{FF2B5EF4-FFF2-40B4-BE49-F238E27FC236}">
              <a16:creationId xmlns:a16="http://schemas.microsoft.com/office/drawing/2014/main" id="{00000000-0008-0000-1200-000004000000}"/>
            </a:ext>
          </a:extLst>
        </xdr:cNvPr>
        <xdr:cNvSpPr txBox="1"/>
      </xdr:nvSpPr>
      <xdr:spPr>
        <a:xfrm>
          <a:off x="8763000" y="19421474"/>
          <a:ext cx="3009900" cy="46386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Sector informal:</a:t>
          </a:r>
        </a:p>
        <a:p>
          <a:r>
            <a:rPr lang="es-MX" sz="1100">
              <a:solidFill>
                <a:schemeClr val="dk1"/>
              </a:solidFill>
              <a:effectLst/>
              <a:latin typeface="+mn-lt"/>
              <a:ea typeface="+mn-ea"/>
              <a:cs typeface="+mn-cs"/>
            </a:rPr>
            <a:t>Este concepto, desde el punto de vista técnico, alude a las unidades económicas que realizan sus  actividades a partir de los recursos de los hogares, pero sin constituirse como empresas. El criterio operativo para identificar a las unidades económicas lo da la ausencia de prácticas contables convencionales, porque ello determina que no hay una distinción entre el patrimonio del hogar y el del negocio, ni tampoco hay una distinción entre los flujos de gasto del negocio y los del hogar.</a:t>
          </a:r>
          <a:br>
            <a:rPr lang="es-MX" sz="1100">
              <a:solidFill>
                <a:schemeClr val="dk1"/>
              </a:solidFill>
              <a:effectLst/>
              <a:latin typeface="+mn-lt"/>
              <a:ea typeface="+mn-ea"/>
              <a:cs typeface="+mn-cs"/>
            </a:rPr>
          </a:br>
          <a:r>
            <a:rPr lang="es-MX" sz="1100">
              <a:solidFill>
                <a:schemeClr val="dk1"/>
              </a:solidFill>
              <a:effectLst/>
              <a:latin typeface="+mn-lt"/>
              <a:ea typeface="+mn-ea"/>
              <a:cs typeface="+mn-cs"/>
            </a:rPr>
            <a:t>El concepto de sector informal no es sinónimo o idéntico al de economía subterránea o economía no observada, en tanto que es sólo un  componente de ella. El sector informal sólo da cuenta, entonces, de una parte de la producción de bienes y servicios no declarados por unidades económicas residentes en el país. </a:t>
          </a: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MX" sz="1100">
              <a:solidFill>
                <a:schemeClr val="dk1"/>
              </a:solidFill>
              <a:effectLst/>
              <a:latin typeface="+mn-lt"/>
              <a:ea typeface="+mn-ea"/>
              <a:cs typeface="+mn-cs"/>
            </a:rPr>
            <a:t>Ocupación en el Sector Informal:</a:t>
          </a:r>
          <a:r>
            <a:rPr lang="es-MX" sz="1100" baseline="0">
              <a:solidFill>
                <a:schemeClr val="dk1"/>
              </a:solidFill>
              <a:effectLst/>
              <a:latin typeface="+mn-lt"/>
              <a:ea typeface="+mn-ea"/>
              <a:cs typeface="+mn-cs"/>
            </a:rPr>
            <a:t> s</a:t>
          </a:r>
          <a:r>
            <a:rPr lang="es-MX" sz="1100">
              <a:solidFill>
                <a:schemeClr val="dk1"/>
              </a:solidFill>
              <a:effectLst/>
              <a:latin typeface="+mn-lt"/>
              <a:ea typeface="+mn-ea"/>
              <a:cs typeface="+mn-cs"/>
            </a:rPr>
            <a:t>e refiere a todas las personas que trabajan para unidades económicas no agropecuarias operadas sin registros contables y que funcionan a partir de los recursos del hogar o de la persona que encabeza la actividad, sin que se constituya como empresa, de modo que la actividad en cuestión no tiene una situación identificable e independiente de ese hogar o de la persona que la dirige y que por lo mismo, tiende a concretarse en una muy pequeña escala de operación.</a:t>
          </a:r>
          <a:endParaRPr lang="es-MX">
            <a:effectLst/>
          </a:endParaRPr>
        </a:p>
        <a:p>
          <a:endParaRPr lang="es-MX"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276225</xdr:colOff>
      <xdr:row>3</xdr:row>
      <xdr:rowOff>23812</xdr:rowOff>
    </xdr:from>
    <xdr:to>
      <xdr:col>12</xdr:col>
      <xdr:colOff>600075</xdr:colOff>
      <xdr:row>15</xdr:row>
      <xdr:rowOff>104775</xdr:rowOff>
    </xdr:to>
    <xdr:graphicFrame macro="">
      <xdr:nvGraphicFramePr>
        <xdr:cNvPr id="2" name="Gráfico 1">
          <a:extLst>
            <a:ext uri="{FF2B5EF4-FFF2-40B4-BE49-F238E27FC236}">
              <a16:creationId xmlns:a16="http://schemas.microsoft.com/office/drawing/2014/main" id="{AE846C0A-4DE6-4722-B19B-2F24AE622F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178594</xdr:colOff>
      <xdr:row>1</xdr:row>
      <xdr:rowOff>95249</xdr:rowOff>
    </xdr:from>
    <xdr:to>
      <xdr:col>7</xdr:col>
      <xdr:colOff>702470</xdr:colOff>
      <xdr:row>20</xdr:row>
      <xdr:rowOff>213292</xdr:rowOff>
    </xdr:to>
    <xdr:graphicFrame macro="">
      <xdr:nvGraphicFramePr>
        <xdr:cNvPr id="7" name="Gráfico 6">
          <a:extLst>
            <a:ext uri="{FF2B5EF4-FFF2-40B4-BE49-F238E27FC236}">
              <a16:creationId xmlns:a16="http://schemas.microsoft.com/office/drawing/2014/main" id="{00000000-0008-0000-1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11906</xdr:colOff>
      <xdr:row>0</xdr:row>
      <xdr:rowOff>202406</xdr:rowOff>
    </xdr:from>
    <xdr:to>
      <xdr:col>15</xdr:col>
      <xdr:colOff>392906</xdr:colOff>
      <xdr:row>21</xdr:row>
      <xdr:rowOff>22791</xdr:rowOff>
    </xdr:to>
    <xdr:graphicFrame macro="">
      <xdr:nvGraphicFramePr>
        <xdr:cNvPr id="11" name="Gráfico 10">
          <a:extLst>
            <a:ext uri="{FF2B5EF4-FFF2-40B4-BE49-F238E27FC236}">
              <a16:creationId xmlns:a16="http://schemas.microsoft.com/office/drawing/2014/main" id="{00000000-0008-0000-1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321468</xdr:colOff>
      <xdr:row>25</xdr:row>
      <xdr:rowOff>95250</xdr:rowOff>
    </xdr:from>
    <xdr:to>
      <xdr:col>7</xdr:col>
      <xdr:colOff>833437</xdr:colOff>
      <xdr:row>42</xdr:row>
      <xdr:rowOff>95249</xdr:rowOff>
    </xdr:to>
    <xdr:graphicFrame macro="">
      <xdr:nvGraphicFramePr>
        <xdr:cNvPr id="13" name="Gráfico 12">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107156</xdr:colOff>
      <xdr:row>25</xdr:row>
      <xdr:rowOff>35718</xdr:rowOff>
    </xdr:from>
    <xdr:to>
      <xdr:col>15</xdr:col>
      <xdr:colOff>619125</xdr:colOff>
      <xdr:row>43</xdr:row>
      <xdr:rowOff>121444</xdr:rowOff>
    </xdr:to>
    <xdr:graphicFrame macro="">
      <xdr:nvGraphicFramePr>
        <xdr:cNvPr id="6" name="Gráfico 1">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9525</xdr:colOff>
      <xdr:row>3</xdr:row>
      <xdr:rowOff>19051</xdr:rowOff>
    </xdr:from>
    <xdr:to>
      <xdr:col>12</xdr:col>
      <xdr:colOff>266700</xdr:colOff>
      <xdr:row>16</xdr:row>
      <xdr:rowOff>95250</xdr:rowOff>
    </xdr:to>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790950" y="400051"/>
          <a:ext cx="4829175" cy="25907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200">
              <a:latin typeface="Arial" panose="020B0604020202020204" pitchFamily="34" charset="0"/>
              <a:cs typeface="Arial" panose="020B0604020202020204" pitchFamily="34" charset="0"/>
            </a:rPr>
            <a:t>Tasa de informalidad laboral: proporción de la población ocupada que comprende a la suma, sin duplicar, de los ocupados que son laboralmente vulnerables por la naturaleza de la unidad económica para la que trabajan, con aquellos otros ocupados cuyo vínculo o dependencia laboral no es reconocido por su fuente de trabajo. Así, en esta tasa se incluye -además del componente que labora en unidades económicas no registradas o sector informal- a otras modalidades análogas como los ocupados en el servicio doméstico remunerado sin seguridad social, ocupados por cuenta propia en la agricultura de subsistencia, trabajadores no remunerados, así como trabajadores subordinados y remunerados que laboran sin la protección de la seguridad social y cuyos servicios son utilizados por unidades económicas registradas. Esta tasa se calcula teniendo como referente (denominador) a la población ocupada total.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180974</xdr:colOff>
      <xdr:row>2</xdr:row>
      <xdr:rowOff>14286</xdr:rowOff>
    </xdr:from>
    <xdr:to>
      <xdr:col>14</xdr:col>
      <xdr:colOff>485775</xdr:colOff>
      <xdr:row>15</xdr:row>
      <xdr:rowOff>180974</xdr:rowOff>
    </xdr:to>
    <xdr:graphicFrame macro="">
      <xdr:nvGraphicFramePr>
        <xdr:cNvPr id="2" name="Gráfico 1">
          <a:extLst>
            <a:ext uri="{FF2B5EF4-FFF2-40B4-BE49-F238E27FC236}">
              <a16:creationId xmlns:a16="http://schemas.microsoft.com/office/drawing/2014/main" id="{69D0A2FD-4D6C-49F3-AF4C-D300412D26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166687</xdr:colOff>
      <xdr:row>2</xdr:row>
      <xdr:rowOff>11907</xdr:rowOff>
    </xdr:from>
    <xdr:to>
      <xdr:col>12</xdr:col>
      <xdr:colOff>11906</xdr:colOff>
      <xdr:row>9</xdr:row>
      <xdr:rowOff>103909</xdr:rowOff>
    </xdr:to>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3341687" y="335180"/>
          <a:ext cx="5462083" cy="12234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200" b="0" i="0" u="none" strike="noStrike">
              <a:solidFill>
                <a:schemeClr val="dk1"/>
              </a:solidFill>
              <a:effectLst/>
              <a:latin typeface="Arial" panose="020B0604020202020204" pitchFamily="34" charset="0"/>
              <a:ea typeface="+mn-ea"/>
              <a:cs typeface="Arial" panose="020B0604020202020204" pitchFamily="34" charset="0"/>
            </a:rPr>
            <a:t>Tasa de Ocupación en el sector informal: porcentaje de la población ocupada, que trabaja para una unidad económica que opera a partir de los recursos del hogar, pero sin constituirse como empresa, de modo que la actividad no tiene una situación identificable e independiente de ese hogar.</a:t>
          </a:r>
          <a:br>
            <a:rPr lang="es-MX" sz="1200" b="0" i="0" u="none" strike="noStrike">
              <a:solidFill>
                <a:schemeClr val="dk1"/>
              </a:solidFill>
              <a:effectLst/>
              <a:latin typeface="Arial" panose="020B0604020202020204" pitchFamily="34" charset="0"/>
              <a:ea typeface="+mn-ea"/>
              <a:cs typeface="Arial" panose="020B0604020202020204" pitchFamily="34" charset="0"/>
            </a:rPr>
          </a:br>
          <a:r>
            <a:rPr lang="es-MX" sz="1200" b="0" i="0" u="none" strike="noStrike">
              <a:solidFill>
                <a:schemeClr val="dk1"/>
              </a:solidFill>
              <a:effectLst/>
              <a:latin typeface="Arial" panose="020B0604020202020204" pitchFamily="34" charset="0"/>
              <a:ea typeface="+mn-ea"/>
              <a:cs typeface="Arial" panose="020B0604020202020204" pitchFamily="34" charset="0"/>
            </a:rPr>
            <a:t>La manera operativa de establecer esto, es que la actividad no lleva una contabilidad bajo las convenciones que permiten que sea auditada. </a:t>
          </a:r>
          <a:r>
            <a:rPr lang="es-MX" sz="1200">
              <a:latin typeface="Arial" panose="020B0604020202020204" pitchFamily="34" charset="0"/>
              <a:cs typeface="Arial" panose="020B0604020202020204" pitchFamily="34" charset="0"/>
            </a:rPr>
            <a:t> </a:t>
          </a:r>
        </a:p>
      </xdr:txBody>
    </xdr:sp>
    <xdr:clientData/>
  </xdr:twoCellAnchor>
  <xdr:twoCellAnchor>
    <xdr:from>
      <xdr:col>5</xdr:col>
      <xdr:colOff>232171</xdr:colOff>
      <xdr:row>10</xdr:row>
      <xdr:rowOff>15476</xdr:rowOff>
    </xdr:from>
    <xdr:to>
      <xdr:col>16</xdr:col>
      <xdr:colOff>523874</xdr:colOff>
      <xdr:row>29</xdr:row>
      <xdr:rowOff>190499</xdr:rowOff>
    </xdr:to>
    <xdr:graphicFrame macro="">
      <xdr:nvGraphicFramePr>
        <xdr:cNvPr id="3" name="Gráfico 2">
          <a:extLst>
            <a:ext uri="{FF2B5EF4-FFF2-40B4-BE49-F238E27FC236}">
              <a16:creationId xmlns:a16="http://schemas.microsoft.com/office/drawing/2014/main" id="{86BAE4EE-4F4D-4598-BD7C-2B14A21BD1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195262</xdr:rowOff>
    </xdr:from>
    <xdr:to>
      <xdr:col>15</xdr:col>
      <xdr:colOff>19050</xdr:colOff>
      <xdr:row>12</xdr:row>
      <xdr:rowOff>404812</xdr:rowOff>
    </xdr:to>
    <xdr:graphicFrame macro="">
      <xdr:nvGraphicFramePr>
        <xdr:cNvPr id="3" name="Gráfico 2">
          <a:extLst>
            <a:ext uri="{FF2B5EF4-FFF2-40B4-BE49-F238E27FC236}">
              <a16:creationId xmlns:a16="http://schemas.microsoft.com/office/drawing/2014/main" id="{01E09458-2E4A-4BA1-BFDF-782EEAB7C6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123825</xdr:colOff>
      <xdr:row>1</xdr:row>
      <xdr:rowOff>195262</xdr:rowOff>
    </xdr:from>
    <xdr:to>
      <xdr:col>21</xdr:col>
      <xdr:colOff>123825</xdr:colOff>
      <xdr:row>12</xdr:row>
      <xdr:rowOff>404812</xdr:rowOff>
    </xdr:to>
    <xdr:graphicFrame macro="">
      <xdr:nvGraphicFramePr>
        <xdr:cNvPr id="4" name="Gráfico 3">
          <a:extLst>
            <a:ext uri="{FF2B5EF4-FFF2-40B4-BE49-F238E27FC236}">
              <a16:creationId xmlns:a16="http://schemas.microsoft.com/office/drawing/2014/main" id="{7A4D6F8E-F4AD-4775-B4B6-9F3155D4F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182829</xdr:colOff>
      <xdr:row>76</xdr:row>
      <xdr:rowOff>145522</xdr:rowOff>
    </xdr:from>
    <xdr:to>
      <xdr:col>11</xdr:col>
      <xdr:colOff>785815</xdr:colOff>
      <xdr:row>83</xdr:row>
      <xdr:rowOff>63500</xdr:rowOff>
    </xdr:to>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913079" y="14528272"/>
          <a:ext cx="8032486" cy="10292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200" b="0" i="0">
              <a:solidFill>
                <a:schemeClr val="dk1"/>
              </a:solidFill>
              <a:effectLst/>
              <a:latin typeface="Arial" panose="020B0604020202020204" pitchFamily="34" charset="0"/>
              <a:ea typeface="+mn-ea"/>
              <a:cs typeface="Arial" panose="020B0604020202020204" pitchFamily="34" charset="0"/>
            </a:rPr>
            <a:t>Tasa de Ocupación en el sector informal: porcentaje de la población ocupada, que trabaja para una unidad económica que opera a partir de los recursos del hogar, pero sin constituirse como empresa, de modo que la actividad no tiene una situación identificable e independiente de ese hogar.</a:t>
          </a:r>
          <a:br>
            <a:rPr lang="es-MX" sz="1200" b="0" i="0">
              <a:solidFill>
                <a:schemeClr val="dk1"/>
              </a:solidFill>
              <a:effectLst/>
              <a:latin typeface="Arial" panose="020B0604020202020204" pitchFamily="34" charset="0"/>
              <a:ea typeface="+mn-ea"/>
              <a:cs typeface="Arial" panose="020B0604020202020204" pitchFamily="34" charset="0"/>
            </a:rPr>
          </a:br>
          <a:r>
            <a:rPr lang="es-MX" sz="1200" b="0" i="0">
              <a:solidFill>
                <a:schemeClr val="dk1"/>
              </a:solidFill>
              <a:effectLst/>
              <a:latin typeface="Arial" panose="020B0604020202020204" pitchFamily="34" charset="0"/>
              <a:ea typeface="+mn-ea"/>
              <a:cs typeface="Arial" panose="020B0604020202020204" pitchFamily="34" charset="0"/>
            </a:rPr>
            <a:t>La manera operativa de establecer esto, es que la actividad no lleva una contabilidad bajo las convenciones que permiten que sea auditada. </a:t>
          </a:r>
          <a:r>
            <a:rPr lang="es-MX" sz="1200">
              <a:solidFill>
                <a:schemeClr val="dk1"/>
              </a:solidFill>
              <a:effectLst/>
              <a:latin typeface="Arial" panose="020B0604020202020204" pitchFamily="34" charset="0"/>
              <a:ea typeface="+mn-ea"/>
              <a:cs typeface="Arial" panose="020B0604020202020204" pitchFamily="34" charset="0"/>
            </a:rPr>
            <a:t> </a:t>
          </a:r>
          <a:endParaRPr lang="es-MX" sz="1200">
            <a:effectLst/>
            <a:latin typeface="Arial" panose="020B0604020202020204" pitchFamily="34" charset="0"/>
            <a:cs typeface="Arial" panose="020B0604020202020204" pitchFamily="34" charset="0"/>
          </a:endParaRPr>
        </a:p>
        <a:p>
          <a:endParaRPr lang="es-MX"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46567</xdr:colOff>
      <xdr:row>2</xdr:row>
      <xdr:rowOff>302683</xdr:rowOff>
    </xdr:from>
    <xdr:to>
      <xdr:col>23</xdr:col>
      <xdr:colOff>9525</xdr:colOff>
      <xdr:row>4</xdr:row>
      <xdr:rowOff>219074</xdr:rowOff>
    </xdr:to>
    <xdr:sp macro="" textlink="">
      <xdr:nvSpPr>
        <xdr:cNvPr id="2" name="1 CuadroTexto">
          <a:extLst>
            <a:ext uri="{FF2B5EF4-FFF2-40B4-BE49-F238E27FC236}">
              <a16:creationId xmlns:a16="http://schemas.microsoft.com/office/drawing/2014/main" id="{00000000-0008-0000-1A00-000002000000}"/>
            </a:ext>
          </a:extLst>
        </xdr:cNvPr>
        <xdr:cNvSpPr txBox="1"/>
      </xdr:nvSpPr>
      <xdr:spPr>
        <a:xfrm>
          <a:off x="12867217" y="683683"/>
          <a:ext cx="5296958" cy="6879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000" b="1">
              <a:latin typeface="Arial" panose="020B0604020202020204" pitchFamily="34" charset="0"/>
              <a:cs typeface="Arial" panose="020B0604020202020204" pitchFamily="34" charset="0"/>
            </a:rPr>
            <a:t>Nota de interpretación</a:t>
          </a:r>
          <a:r>
            <a:rPr lang="es-MX" sz="1000">
              <a:latin typeface="Arial" panose="020B0604020202020204" pitchFamily="34" charset="0"/>
              <a:cs typeface="Arial" panose="020B0604020202020204" pitchFamily="34" charset="0"/>
            </a:rPr>
            <a:t>: Representa el porcentaje de cambio en el salario que mujeres u hombres se debe realizar para lograr la equidad salarial. Si el índice es negativo, hay que incrementar el salario de las mujeres, cuando es igual a cero existe equidad y cuando es positivo el salario de los  hombres se debe incrementar.</a:t>
          </a:r>
        </a:p>
      </xdr:txBody>
    </xdr:sp>
    <xdr:clientData/>
  </xdr:twoCellAnchor>
  <xdr:twoCellAnchor>
    <xdr:from>
      <xdr:col>16</xdr:col>
      <xdr:colOff>66675</xdr:colOff>
      <xdr:row>5</xdr:row>
      <xdr:rowOff>187324</xdr:rowOff>
    </xdr:from>
    <xdr:to>
      <xdr:col>20</xdr:col>
      <xdr:colOff>400050</xdr:colOff>
      <xdr:row>8</xdr:row>
      <xdr:rowOff>295275</xdr:rowOff>
    </xdr:to>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id="{00000000-0008-0000-1A00-000003000000}"/>
                </a:ext>
              </a:extLst>
            </xdr:cNvPr>
            <xdr:cNvSpPr txBox="1"/>
          </xdr:nvSpPr>
          <xdr:spPr>
            <a:xfrm>
              <a:off x="12887325" y="1873249"/>
              <a:ext cx="3381375" cy="17081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a:rPr lang="es-MX" sz="1100" b="0" i="1">
                        <a:latin typeface="Cambria Math"/>
                      </a:rPr>
                      <m:t>𝐼𝐷𝑆</m:t>
                    </m:r>
                    <m:r>
                      <a:rPr lang="es-MX" sz="1100" b="0" i="1">
                        <a:latin typeface="Cambria Math"/>
                      </a:rPr>
                      <m:t>=</m:t>
                    </m:r>
                    <m:d>
                      <m:dPr>
                        <m:ctrlPr>
                          <a:rPr lang="es-MX" sz="1100" b="0" i="1">
                            <a:latin typeface="Cambria Math" panose="02040503050406030204" pitchFamily="18" charset="0"/>
                          </a:rPr>
                        </m:ctrlPr>
                      </m:dPr>
                      <m:e>
                        <m:f>
                          <m:fPr>
                            <m:ctrlPr>
                              <a:rPr lang="es-MX" sz="1100" b="0" i="1">
                                <a:solidFill>
                                  <a:schemeClr val="dk1"/>
                                </a:solidFill>
                                <a:effectLst/>
                                <a:latin typeface="Cambria Math" panose="02040503050406030204" pitchFamily="18" charset="0"/>
                                <a:ea typeface="+mn-ea"/>
                                <a:cs typeface="+mn-cs"/>
                              </a:rPr>
                            </m:ctrlPr>
                          </m:fPr>
                          <m:num>
                            <m:f>
                              <m:fPr>
                                <m:ctrlPr>
                                  <a:rPr lang="es-MX" sz="1100" b="0" i="1">
                                    <a:solidFill>
                                      <a:schemeClr val="dk1"/>
                                    </a:solidFill>
                                    <a:effectLst/>
                                    <a:latin typeface="Cambria Math" panose="02040503050406030204" pitchFamily="18" charset="0"/>
                                    <a:ea typeface="+mn-ea"/>
                                    <a:cs typeface="+mn-cs"/>
                                  </a:rPr>
                                </m:ctrlPr>
                              </m:fPr>
                              <m:num>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𝐼𝐻</m:t>
                                    </m:r>
                                  </m:e>
                                  <m:sub>
                                    <m:r>
                                      <a:rPr lang="es-MX" sz="1100" b="0" i="1">
                                        <a:solidFill>
                                          <a:schemeClr val="dk1"/>
                                        </a:solidFill>
                                        <a:effectLst/>
                                        <a:latin typeface="Cambria Math"/>
                                        <a:ea typeface="+mn-ea"/>
                                        <a:cs typeface="+mn-cs"/>
                                      </a:rPr>
                                      <m:t>𝑀</m:t>
                                    </m:r>
                                  </m:sub>
                                </m:sSub>
                              </m:num>
                              <m:den>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𝐼𝐻</m:t>
                                    </m:r>
                                  </m:e>
                                  <m:sub>
                                    <m:r>
                                      <a:rPr lang="es-MX" sz="1100" b="0" i="1">
                                        <a:solidFill>
                                          <a:schemeClr val="dk1"/>
                                        </a:solidFill>
                                        <a:effectLst/>
                                        <a:latin typeface="Cambria Math"/>
                                        <a:ea typeface="+mn-ea"/>
                                        <a:cs typeface="+mn-cs"/>
                                      </a:rPr>
                                      <m:t>𝐻</m:t>
                                    </m:r>
                                  </m:sub>
                                </m:sSub>
                              </m:den>
                            </m:f>
                            <m:r>
                              <a:rPr lang="es-MX" sz="1100" b="0" i="1">
                                <a:solidFill>
                                  <a:schemeClr val="dk1"/>
                                </a:solidFill>
                                <a:effectLst/>
                                <a:latin typeface="Cambria Math"/>
                                <a:ea typeface="+mn-ea"/>
                                <a:cs typeface="+mn-cs"/>
                              </a:rPr>
                              <m:t>−</m:t>
                            </m:r>
                            <m:f>
                              <m:fPr>
                                <m:ctrlPr>
                                  <a:rPr lang="es-MX" sz="1100" b="0" i="1">
                                    <a:solidFill>
                                      <a:schemeClr val="dk1"/>
                                    </a:solidFill>
                                    <a:effectLst/>
                                    <a:latin typeface="Cambria Math" panose="02040503050406030204" pitchFamily="18" charset="0"/>
                                    <a:ea typeface="+mn-ea"/>
                                    <a:cs typeface="+mn-cs"/>
                                  </a:rPr>
                                </m:ctrlPr>
                              </m:fPr>
                              <m:num>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𝑃𝐸</m:t>
                                    </m:r>
                                  </m:e>
                                  <m:sub>
                                    <m:r>
                                      <a:rPr lang="es-MX" sz="1100" b="0" i="1">
                                        <a:solidFill>
                                          <a:schemeClr val="dk1"/>
                                        </a:solidFill>
                                        <a:effectLst/>
                                        <a:latin typeface="Cambria Math"/>
                                        <a:ea typeface="+mn-ea"/>
                                        <a:cs typeface="+mn-cs"/>
                                      </a:rPr>
                                      <m:t>𝑀</m:t>
                                    </m:r>
                                  </m:sub>
                                </m:sSub>
                              </m:num>
                              <m:den>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𝑃𝐸</m:t>
                                    </m:r>
                                  </m:e>
                                  <m:sub>
                                    <m:r>
                                      <a:rPr lang="es-MX" sz="1100" b="0" i="1">
                                        <a:solidFill>
                                          <a:schemeClr val="dk1"/>
                                        </a:solidFill>
                                        <a:effectLst/>
                                        <a:latin typeface="Cambria Math"/>
                                        <a:ea typeface="+mn-ea"/>
                                        <a:cs typeface="+mn-cs"/>
                                      </a:rPr>
                                      <m:t>𝐻</m:t>
                                    </m:r>
                                  </m:sub>
                                </m:sSub>
                              </m:den>
                            </m:f>
                          </m:num>
                          <m:den>
                            <m:f>
                              <m:fPr>
                                <m:ctrlPr>
                                  <a:rPr lang="es-MX" sz="1100" b="0" i="1">
                                    <a:solidFill>
                                      <a:schemeClr val="dk1"/>
                                    </a:solidFill>
                                    <a:effectLst/>
                                    <a:latin typeface="Cambria Math" panose="02040503050406030204" pitchFamily="18" charset="0"/>
                                    <a:ea typeface="+mn-ea"/>
                                    <a:cs typeface="+mn-cs"/>
                                  </a:rPr>
                                </m:ctrlPr>
                              </m:fPr>
                              <m:num>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𝐼𝐻</m:t>
                                    </m:r>
                                  </m:e>
                                  <m:sub>
                                    <m:r>
                                      <a:rPr lang="es-MX" sz="1100" b="0" i="1">
                                        <a:solidFill>
                                          <a:schemeClr val="dk1"/>
                                        </a:solidFill>
                                        <a:effectLst/>
                                        <a:latin typeface="Cambria Math"/>
                                        <a:ea typeface="+mn-ea"/>
                                        <a:cs typeface="+mn-cs"/>
                                      </a:rPr>
                                      <m:t>𝑀</m:t>
                                    </m:r>
                                  </m:sub>
                                </m:sSub>
                              </m:num>
                              <m:den>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𝐼𝐻</m:t>
                                    </m:r>
                                  </m:e>
                                  <m:sub>
                                    <m:r>
                                      <a:rPr lang="es-MX" sz="1100" b="0" i="1">
                                        <a:solidFill>
                                          <a:schemeClr val="dk1"/>
                                        </a:solidFill>
                                        <a:effectLst/>
                                        <a:latin typeface="Cambria Math"/>
                                        <a:ea typeface="+mn-ea"/>
                                        <a:cs typeface="+mn-cs"/>
                                      </a:rPr>
                                      <m:t>𝐻</m:t>
                                    </m:r>
                                  </m:sub>
                                </m:sSub>
                              </m:den>
                            </m:f>
                          </m:den>
                        </m:f>
                        <m:r>
                          <m:rPr>
                            <m:nor/>
                          </m:rPr>
                          <a:rPr lang="es-MX">
                            <a:effectLst/>
                          </a:rPr>
                          <m:t> </m:t>
                        </m:r>
                      </m:e>
                    </m:d>
                    <m:r>
                      <a:rPr lang="es-MX" sz="1100" b="0" i="1">
                        <a:latin typeface="Cambria Math"/>
                      </a:rPr>
                      <m:t>∗</m:t>
                    </m:r>
                    <m:r>
                      <a:rPr lang="es-MX" sz="1100" b="0" i="1">
                        <a:latin typeface="Cambria Math"/>
                      </a:rPr>
                      <m:t>100</m:t>
                    </m:r>
                  </m:oMath>
                  <m:oMath xmlns:m="http://schemas.openxmlformats.org/officeDocument/2006/math">
                    <m:r>
                      <a:rPr lang="es-MX" sz="1100" b="0" i="1">
                        <a:latin typeface="Cambria Math"/>
                      </a:rPr>
                      <m:t>𝐼𝐷𝑆</m:t>
                    </m:r>
                    <m:r>
                      <a:rPr lang="es-MX" sz="1100" b="0" i="1">
                        <a:latin typeface="Cambria Math"/>
                      </a:rPr>
                      <m:t>=</m:t>
                    </m:r>
                    <m:r>
                      <a:rPr lang="es-MX" sz="1100" b="0" i="1">
                        <a:latin typeface="Cambria Math"/>
                      </a:rPr>
                      <m:t>𝑖𝑛𝑑𝑖𝑐𝑒</m:t>
                    </m:r>
                    <m:r>
                      <a:rPr lang="es-MX" sz="1100" b="0" i="1">
                        <a:latin typeface="Cambria Math"/>
                      </a:rPr>
                      <m:t> </m:t>
                    </m:r>
                    <m:r>
                      <a:rPr lang="es-MX" sz="1100" b="0" i="1">
                        <a:latin typeface="Cambria Math"/>
                      </a:rPr>
                      <m:t>𝑑𝑒</m:t>
                    </m:r>
                    <m:r>
                      <a:rPr lang="es-MX" sz="1100" b="0" i="1">
                        <a:latin typeface="Cambria Math"/>
                      </a:rPr>
                      <m:t> </m:t>
                    </m:r>
                    <m:r>
                      <a:rPr lang="es-MX" sz="1100" b="0" i="1">
                        <a:latin typeface="Cambria Math"/>
                      </a:rPr>
                      <m:t>𝑑𝑖𝑠𝑐𝑟𝑖𝑚𝑖𝑛𝑎𝑐𝑖</m:t>
                    </m:r>
                    <m:r>
                      <m:rPr>
                        <m:sty m:val="p"/>
                      </m:rPr>
                      <a:rPr lang="es-MX" sz="1100" b="0" i="1">
                        <a:latin typeface="Cambria Math"/>
                      </a:rPr>
                      <m:t>o</m:t>
                    </m:r>
                    <m:r>
                      <a:rPr lang="es-MX" sz="1100" b="0" i="1">
                        <a:latin typeface="Cambria Math"/>
                      </a:rPr>
                      <m:t>𝑛</m:t>
                    </m:r>
                    <m:r>
                      <a:rPr lang="es-MX" sz="1100" b="0" i="1">
                        <a:latin typeface="Cambria Math"/>
                      </a:rPr>
                      <m:t> </m:t>
                    </m:r>
                    <m:r>
                      <a:rPr lang="es-MX" sz="1100" b="0" i="1">
                        <a:latin typeface="Cambria Math"/>
                      </a:rPr>
                      <m:t>𝑠𝑎𝑙𝑎𝑟𝑖𝑎𝑙</m:t>
                    </m:r>
                  </m:oMath>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𝐼𝐻</m:t>
                        </m:r>
                      </m:e>
                      <m:sub>
                        <m:r>
                          <a:rPr lang="es-MX" sz="1100" b="0" i="1">
                            <a:solidFill>
                              <a:schemeClr val="dk1"/>
                            </a:solidFill>
                            <a:effectLst/>
                            <a:latin typeface="Cambria Math"/>
                            <a:ea typeface="+mn-ea"/>
                            <a:cs typeface="+mn-cs"/>
                          </a:rPr>
                          <m:t>𝑀</m:t>
                        </m:r>
                      </m:sub>
                    </m:sSub>
                    <m:r>
                      <a:rPr lang="es-MX" sz="1100" b="0" i="1">
                        <a:solidFill>
                          <a:schemeClr val="dk1"/>
                        </a:solidFill>
                        <a:effectLst/>
                        <a:latin typeface="Cambria Math"/>
                        <a:ea typeface="+mn-ea"/>
                        <a:cs typeface="+mn-cs"/>
                      </a:rPr>
                      <m:t>=</m:t>
                    </m:r>
                    <m:r>
                      <a:rPr lang="es-MX" sz="1100" b="0" i="1">
                        <a:solidFill>
                          <a:schemeClr val="dk1"/>
                        </a:solidFill>
                        <a:effectLst/>
                        <a:latin typeface="Cambria Math"/>
                        <a:ea typeface="+mn-ea"/>
                        <a:cs typeface="+mn-cs"/>
                      </a:rPr>
                      <m:t>𝑖𝑛𝑔𝑟𝑒𝑠𝑜</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𝑝𝑜𝑟</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h</m:t>
                    </m:r>
                    <m:r>
                      <a:rPr lang="es-MX" sz="1100" b="0" i="1">
                        <a:solidFill>
                          <a:schemeClr val="dk1"/>
                        </a:solidFill>
                        <a:effectLst/>
                        <a:latin typeface="Cambria Math"/>
                        <a:ea typeface="+mn-ea"/>
                        <a:cs typeface="+mn-cs"/>
                      </a:rPr>
                      <m:t>𝑜𝑟𝑎</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𝑑𝑒</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𝑙𝑎𝑠</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𝑚𝑢𝑗𝑒𝑟𝑒𝑠</m:t>
                    </m:r>
                  </m:oMath>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𝐼𝐻</m:t>
                        </m:r>
                      </m:e>
                      <m:sub>
                        <m:r>
                          <a:rPr lang="es-MX" sz="1100" b="0" i="1">
                            <a:solidFill>
                              <a:schemeClr val="dk1"/>
                            </a:solidFill>
                            <a:effectLst/>
                            <a:latin typeface="Cambria Math"/>
                            <a:ea typeface="+mn-ea"/>
                            <a:cs typeface="+mn-cs"/>
                          </a:rPr>
                          <m:t>𝐻</m:t>
                        </m:r>
                      </m:sub>
                    </m:sSub>
                    <m:r>
                      <a:rPr lang="es-MX" sz="1100" b="0" i="1">
                        <a:solidFill>
                          <a:schemeClr val="dk1"/>
                        </a:solidFill>
                        <a:effectLst/>
                        <a:latin typeface="Cambria Math"/>
                        <a:ea typeface="+mn-ea"/>
                        <a:cs typeface="+mn-cs"/>
                      </a:rPr>
                      <m:t>=</m:t>
                    </m:r>
                    <m:r>
                      <a:rPr lang="es-MX" sz="1100" b="0" i="1">
                        <a:solidFill>
                          <a:schemeClr val="dk1"/>
                        </a:solidFill>
                        <a:effectLst/>
                        <a:latin typeface="Cambria Math"/>
                        <a:ea typeface="+mn-ea"/>
                        <a:cs typeface="+mn-cs"/>
                      </a:rPr>
                      <m:t>𝑖𝑛𝑔𝑟𝑒𝑠𝑜</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𝑝𝑜𝑟</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h</m:t>
                    </m:r>
                    <m:r>
                      <a:rPr lang="es-MX" sz="1100" b="0" i="1">
                        <a:solidFill>
                          <a:schemeClr val="dk1"/>
                        </a:solidFill>
                        <a:effectLst/>
                        <a:latin typeface="Cambria Math"/>
                        <a:ea typeface="+mn-ea"/>
                        <a:cs typeface="+mn-cs"/>
                      </a:rPr>
                      <m:t>𝑜𝑟𝑎</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𝑑𝑒</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𝑙𝑜𝑠</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h</m:t>
                    </m:r>
                    <m:r>
                      <a:rPr lang="es-MX" sz="1100" b="0" i="1">
                        <a:solidFill>
                          <a:schemeClr val="dk1"/>
                        </a:solidFill>
                        <a:effectLst/>
                        <a:latin typeface="Cambria Math"/>
                        <a:ea typeface="+mn-ea"/>
                        <a:cs typeface="+mn-cs"/>
                      </a:rPr>
                      <m:t>𝑜𝑚𝑏𝑟𝑒𝑠</m:t>
                    </m:r>
                  </m:oMath>
                  <m:oMath xmlns:m="http://schemas.openxmlformats.org/officeDocument/2006/math">
                    <m:sSub>
                      <m:sSubPr>
                        <m:ctrlPr>
                          <a:rPr lang="ar-AE"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𝑃𝐸</m:t>
                        </m:r>
                      </m:e>
                      <m:sub>
                        <m:r>
                          <a:rPr lang="es-MX" sz="1100" b="0" i="1">
                            <a:solidFill>
                              <a:schemeClr val="dk1"/>
                            </a:solidFill>
                            <a:effectLst/>
                            <a:latin typeface="Cambria Math"/>
                            <a:ea typeface="+mn-ea"/>
                            <a:cs typeface="+mn-cs"/>
                          </a:rPr>
                          <m:t>𝑀</m:t>
                        </m:r>
                      </m:sub>
                    </m:sSub>
                    <m:r>
                      <a:rPr lang="ar-AE" sz="1100" b="0" i="1">
                        <a:solidFill>
                          <a:schemeClr val="dk1"/>
                        </a:solidFill>
                        <a:effectLst/>
                        <a:latin typeface="Cambria Math"/>
                        <a:ea typeface="+mn-ea"/>
                        <a:cs typeface="+mn-cs"/>
                      </a:rPr>
                      <m:t>=</m:t>
                    </m:r>
                    <m:r>
                      <a:rPr lang="es-MX" sz="1100" b="0" i="1">
                        <a:solidFill>
                          <a:schemeClr val="dk1"/>
                        </a:solidFill>
                        <a:effectLst/>
                        <a:latin typeface="Cambria Math"/>
                        <a:ea typeface="+mn-ea"/>
                        <a:cs typeface="+mn-cs"/>
                      </a:rPr>
                      <m:t>𝑒𝑠𝑐𝑜𝑙𝑎𝑟𝑖𝑑𝑎𝑑</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𝑝𝑟𝑜𝑚𝑒𝑑𝑖𝑜</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𝑑𝑒</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𝑙𝑎𝑠</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𝑚𝑢𝑗𝑒𝑟𝑒𝑠</m:t>
                    </m:r>
                  </m:oMath>
                  <m:oMath xmlns:m="http://schemas.openxmlformats.org/officeDocument/2006/math">
                    <m:sSub>
                      <m:sSubPr>
                        <m:ctrlPr>
                          <a:rPr lang="ar-AE"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a:ea typeface="+mn-ea"/>
                            <a:cs typeface="+mn-cs"/>
                          </a:rPr>
                          <m:t>𝑃𝐸</m:t>
                        </m:r>
                      </m:e>
                      <m:sub>
                        <m:r>
                          <a:rPr lang="es-MX" sz="1100" b="0" i="1">
                            <a:solidFill>
                              <a:schemeClr val="dk1"/>
                            </a:solidFill>
                            <a:effectLst/>
                            <a:latin typeface="Cambria Math"/>
                            <a:ea typeface="+mn-ea"/>
                            <a:cs typeface="+mn-cs"/>
                          </a:rPr>
                          <m:t>𝐻</m:t>
                        </m:r>
                      </m:sub>
                    </m:sSub>
                    <m:r>
                      <a:rPr lang="ar-AE" sz="1100" b="0" i="1">
                        <a:solidFill>
                          <a:schemeClr val="dk1"/>
                        </a:solidFill>
                        <a:effectLst/>
                        <a:latin typeface="Cambria Math"/>
                        <a:ea typeface="+mn-ea"/>
                        <a:cs typeface="+mn-cs"/>
                      </a:rPr>
                      <m:t>=</m:t>
                    </m:r>
                    <m:r>
                      <a:rPr lang="es-MX" sz="1100" b="0" i="1">
                        <a:solidFill>
                          <a:schemeClr val="dk1"/>
                        </a:solidFill>
                        <a:effectLst/>
                        <a:latin typeface="Cambria Math"/>
                        <a:ea typeface="+mn-ea"/>
                        <a:cs typeface="+mn-cs"/>
                      </a:rPr>
                      <m:t>𝑒𝑠𝑐𝑜𝑙𝑎𝑟𝑖𝑑𝑎𝑑</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𝑝𝑟𝑜𝑚𝑒𝑑𝑖𝑜</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𝑑𝑒</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𝑙𝑜𝑠</m:t>
                    </m:r>
                    <m:r>
                      <a:rPr lang="es-MX" sz="1100" b="0" i="1">
                        <a:solidFill>
                          <a:schemeClr val="dk1"/>
                        </a:solidFill>
                        <a:effectLst/>
                        <a:latin typeface="Cambria Math"/>
                        <a:ea typeface="+mn-ea"/>
                        <a:cs typeface="+mn-cs"/>
                      </a:rPr>
                      <m:t> </m:t>
                    </m:r>
                    <m:r>
                      <a:rPr lang="es-MX" sz="1100" b="0" i="1">
                        <a:solidFill>
                          <a:schemeClr val="dk1"/>
                        </a:solidFill>
                        <a:effectLst/>
                        <a:latin typeface="Cambria Math"/>
                        <a:ea typeface="+mn-ea"/>
                        <a:cs typeface="+mn-cs"/>
                      </a:rPr>
                      <m:t>h</m:t>
                    </m:r>
                    <m:r>
                      <a:rPr lang="es-MX" sz="1100" b="0" i="1">
                        <a:solidFill>
                          <a:schemeClr val="dk1"/>
                        </a:solidFill>
                        <a:effectLst/>
                        <a:latin typeface="Cambria Math"/>
                        <a:ea typeface="+mn-ea"/>
                        <a:cs typeface="+mn-cs"/>
                      </a:rPr>
                      <m:t>𝑜𝑚𝑏𝑟𝑒𝑠</m:t>
                    </m:r>
                  </m:oMath>
                </m:oMathPara>
              </a14:m>
              <a:endParaRPr lang="es-MX" sz="1100" b="0">
                <a:solidFill>
                  <a:schemeClr val="dk1"/>
                </a:solidFill>
                <a:effectLst/>
                <a:latin typeface="+mn-lt"/>
                <a:ea typeface="+mn-ea"/>
                <a:cs typeface="+mn-cs"/>
              </a:endParaRPr>
            </a:p>
            <a:p>
              <a:endParaRPr lang="es-MX" sz="1100" b="0"/>
            </a:p>
          </xdr:txBody>
        </xdr:sp>
      </mc:Choice>
      <mc:Fallback xmlns="">
        <xdr:sp macro="" textlink="">
          <xdr:nvSpPr>
            <xdr:cNvPr id="3" name="2 CuadroTexto"/>
            <xdr:cNvSpPr txBox="1"/>
          </xdr:nvSpPr>
          <xdr:spPr>
            <a:xfrm>
              <a:off x="12887325" y="1873249"/>
              <a:ext cx="3381375" cy="17081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r>
                <a:rPr lang="es-MX" sz="1100" b="0" i="0">
                  <a:latin typeface="Cambria Math"/>
                </a:rPr>
                <a:t>𝐼𝐷𝑆=</a:t>
              </a:r>
              <a:r>
                <a:rPr lang="es-MX" sz="1100" b="0" i="0">
                  <a:latin typeface="Cambria Math" panose="02040503050406030204" pitchFamily="18" charset="0"/>
                </a:rPr>
                <a:t>(</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𝐼𝐻</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𝑀</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𝐼𝐻</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𝐻</a:t>
              </a:r>
              <a:r>
                <a:rPr lang="es-MX" sz="1100" b="0" i="0">
                  <a:solidFill>
                    <a:schemeClr val="dk1"/>
                  </a:solidFill>
                  <a:effectLst/>
                  <a:latin typeface="Cambria Math" panose="02040503050406030204" pitchFamily="18" charset="0"/>
                  <a:ea typeface="+mn-ea"/>
                  <a:cs typeface="+mn-cs"/>
                </a:rPr>
                <a:t> </a:t>
              </a:r>
              <a:r>
                <a:rPr lang="es-MX" sz="1100" b="0" i="0">
                  <a:solidFill>
                    <a:schemeClr val="dk1"/>
                  </a:solidFill>
                  <a:effectLst/>
                  <a:latin typeface="Cambria Math"/>
                  <a:ea typeface="+mn-ea"/>
                  <a:cs typeface="+mn-cs"/>
                </a:rPr>
                <a:t>−</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𝑃𝐸</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𝑀</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𝑃𝐸</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𝐻</a:t>
              </a:r>
              <a:r>
                <a:rPr lang="es-MX" sz="1100" b="0" i="0">
                  <a:solidFill>
                    <a:schemeClr val="dk1"/>
                  </a:solidFill>
                  <a:effectLst/>
                  <a:latin typeface="Cambria Math" panose="02040503050406030204" pitchFamily="18" charset="0"/>
                  <a:ea typeface="+mn-ea"/>
                  <a:cs typeface="+mn-cs"/>
                </a:rPr>
                <a:t> )/(〖</a:t>
              </a:r>
              <a:r>
                <a:rPr lang="es-MX" sz="1100" b="0" i="0">
                  <a:solidFill>
                    <a:schemeClr val="dk1"/>
                  </a:solidFill>
                  <a:effectLst/>
                  <a:latin typeface="Cambria Math"/>
                  <a:ea typeface="+mn-ea"/>
                  <a:cs typeface="+mn-cs"/>
                </a:rPr>
                <a:t>𝐼𝐻</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𝑀</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𝐼𝐻</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𝐻</a:t>
              </a:r>
              <a:r>
                <a:rPr lang="es-MX" sz="1100" b="0" i="0">
                  <a:solidFill>
                    <a:schemeClr val="dk1"/>
                  </a:solidFill>
                  <a:effectLst/>
                  <a:latin typeface="Cambria Math" panose="02040503050406030204" pitchFamily="18" charset="0"/>
                  <a:ea typeface="+mn-ea"/>
                  <a:cs typeface="+mn-cs"/>
                </a:rPr>
                <a:t> ) "</a:t>
              </a:r>
              <a:r>
                <a:rPr lang="es-MX" i="0">
                  <a:effectLst/>
                </a:rPr>
                <a:t> </a:t>
              </a:r>
              <a:r>
                <a:rPr lang="es-MX" i="0">
                  <a:effectLst/>
                  <a:latin typeface="Cambria Math" panose="02040503050406030204" pitchFamily="18" charset="0"/>
                </a:rPr>
                <a:t>" )</a:t>
              </a:r>
              <a:r>
                <a:rPr lang="es-MX" sz="1100" b="0" i="0">
                  <a:latin typeface="Cambria Math"/>
                </a:rPr>
                <a:t>∗100</a:t>
              </a:r>
              <a:r>
                <a:rPr lang="es-MX" sz="1100" b="0" i="1">
                  <a:latin typeface="Cambria Math"/>
                </a:rPr>
                <a:t/>
              </a:r>
              <a:br>
                <a:rPr lang="es-MX" sz="1100" b="0" i="1">
                  <a:latin typeface="Cambria Math"/>
                </a:rPr>
              </a:br>
              <a:r>
                <a:rPr lang="es-MX" sz="1100" b="0" i="0">
                  <a:latin typeface="Cambria Math"/>
                </a:rPr>
                <a:t>𝐼𝐷𝑆=𝑖𝑛𝑑𝑖𝑐𝑒 𝑑𝑒 𝑑𝑖𝑠𝑐𝑟𝑖𝑚𝑖𝑛𝑎𝑐𝑖o𝑛 𝑠𝑎𝑙𝑎𝑟𝑖𝑎𝑙</a:t>
              </a:r>
              <a:r>
                <a:rPr lang="es-MX" sz="1100" b="0" i="1">
                  <a:latin typeface="Cambria Math"/>
                </a:rPr>
                <a:t/>
              </a:r>
              <a:br>
                <a:rPr lang="es-MX" sz="1100" b="0" i="1">
                  <a:latin typeface="Cambria Math"/>
                </a:rPr>
              </a:b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𝐼𝐻</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𝑀=𝑖𝑛𝑔𝑟𝑒𝑠𝑜 𝑝𝑜𝑟 ℎ𝑜𝑟𝑎 𝑑𝑒 𝑙𝑎𝑠 𝑚𝑢𝑗𝑒𝑟𝑒𝑠</a:t>
              </a:r>
              <a:r>
                <a:rPr lang="es-MX" sz="1100" b="0" i="1">
                  <a:solidFill>
                    <a:schemeClr val="dk1"/>
                  </a:solidFill>
                  <a:effectLst/>
                  <a:latin typeface="Cambria Math"/>
                  <a:ea typeface="+mn-ea"/>
                  <a:cs typeface="+mn-cs"/>
                </a:rPr>
                <a:t/>
              </a:r>
              <a:br>
                <a:rPr lang="es-MX" sz="1100" b="0" i="1">
                  <a:solidFill>
                    <a:schemeClr val="dk1"/>
                  </a:solidFill>
                  <a:effectLst/>
                  <a:latin typeface="Cambria Math"/>
                  <a:ea typeface="+mn-ea"/>
                  <a:cs typeface="+mn-cs"/>
                </a:rPr>
              </a:b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𝐼𝐻</a:t>
              </a:r>
              <a:r>
                <a:rPr lang="es-MX"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𝐻=𝑖𝑛𝑔𝑟𝑒𝑠𝑜 𝑝𝑜𝑟 ℎ𝑜𝑟𝑎 𝑑𝑒 𝑙𝑜𝑠 ℎ𝑜𝑚𝑏𝑟𝑒𝑠</a:t>
              </a:r>
              <a:r>
                <a:rPr lang="es-MX" sz="1100" b="0" i="1">
                  <a:solidFill>
                    <a:schemeClr val="dk1"/>
                  </a:solidFill>
                  <a:effectLst/>
                  <a:latin typeface="Cambria Math"/>
                  <a:ea typeface="+mn-ea"/>
                  <a:cs typeface="+mn-cs"/>
                </a:rPr>
                <a:t/>
              </a:r>
              <a:br>
                <a:rPr lang="es-MX" sz="1100" b="0" i="1">
                  <a:solidFill>
                    <a:schemeClr val="dk1"/>
                  </a:solidFill>
                  <a:effectLst/>
                  <a:latin typeface="Cambria Math"/>
                  <a:ea typeface="+mn-ea"/>
                  <a:cs typeface="+mn-cs"/>
                </a:rPr>
              </a:br>
              <a:r>
                <a:rPr lang="ar-AE"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𝑃𝐸</a:t>
              </a:r>
              <a:r>
                <a:rPr lang="ar-AE"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𝑀</a:t>
              </a:r>
              <a:r>
                <a:rPr lang="ar-AE" sz="1100" b="0" i="0">
                  <a:solidFill>
                    <a:schemeClr val="dk1"/>
                  </a:solidFill>
                  <a:effectLst/>
                  <a:latin typeface="Cambria Math"/>
                  <a:ea typeface="+mn-ea"/>
                  <a:cs typeface="+mn-cs"/>
                </a:rPr>
                <a:t>=</a:t>
              </a:r>
              <a:r>
                <a:rPr lang="es-MX" sz="1100" b="0" i="0">
                  <a:solidFill>
                    <a:schemeClr val="dk1"/>
                  </a:solidFill>
                  <a:effectLst/>
                  <a:latin typeface="Cambria Math"/>
                  <a:ea typeface="+mn-ea"/>
                  <a:cs typeface="+mn-cs"/>
                </a:rPr>
                <a:t>𝑒𝑠𝑐𝑜𝑙𝑎𝑟𝑖𝑑𝑎𝑑 𝑝𝑟𝑜𝑚𝑒𝑑𝑖𝑜 𝑑𝑒 𝑙𝑎𝑠 𝑚𝑢𝑗𝑒𝑟𝑒𝑠</a:t>
              </a:r>
              <a:r>
                <a:rPr lang="es-MX" sz="1100" b="0" i="1">
                  <a:solidFill>
                    <a:schemeClr val="dk1"/>
                  </a:solidFill>
                  <a:effectLst/>
                  <a:latin typeface="Cambria Math"/>
                  <a:ea typeface="+mn-ea"/>
                  <a:cs typeface="+mn-cs"/>
                </a:rPr>
                <a:t/>
              </a:r>
              <a:br>
                <a:rPr lang="es-MX" sz="1100" b="0" i="1">
                  <a:solidFill>
                    <a:schemeClr val="dk1"/>
                  </a:solidFill>
                  <a:effectLst/>
                  <a:latin typeface="Cambria Math"/>
                  <a:ea typeface="+mn-ea"/>
                  <a:cs typeface="+mn-cs"/>
                </a:rPr>
              </a:br>
              <a:r>
                <a:rPr lang="ar-AE"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a:ea typeface="+mn-ea"/>
                  <a:cs typeface="+mn-cs"/>
                </a:rPr>
                <a:t>𝑃𝐸</a:t>
              </a:r>
              <a:r>
                <a:rPr lang="ar-AE" sz="1100" b="0" i="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a:ea typeface="+mn-ea"/>
                  <a:cs typeface="+mn-cs"/>
                </a:rPr>
                <a:t>𝐻</a:t>
              </a:r>
              <a:r>
                <a:rPr lang="ar-AE" sz="1100" b="0" i="0">
                  <a:solidFill>
                    <a:schemeClr val="dk1"/>
                  </a:solidFill>
                  <a:effectLst/>
                  <a:latin typeface="Cambria Math"/>
                  <a:ea typeface="+mn-ea"/>
                  <a:cs typeface="+mn-cs"/>
                </a:rPr>
                <a:t>=</a:t>
              </a:r>
              <a:r>
                <a:rPr lang="es-MX" sz="1100" b="0" i="0">
                  <a:solidFill>
                    <a:schemeClr val="dk1"/>
                  </a:solidFill>
                  <a:effectLst/>
                  <a:latin typeface="Cambria Math"/>
                  <a:ea typeface="+mn-ea"/>
                  <a:cs typeface="+mn-cs"/>
                </a:rPr>
                <a:t>𝑒𝑠𝑐𝑜𝑙𝑎𝑟𝑖𝑑𝑎𝑑 𝑝𝑟𝑜𝑚𝑒𝑑𝑖𝑜 𝑑𝑒 𝑙𝑜𝑠 ℎ𝑜𝑚𝑏𝑟𝑒𝑠</a:t>
              </a:r>
              <a:endParaRPr lang="es-MX" sz="1100" b="0">
                <a:solidFill>
                  <a:schemeClr val="dk1"/>
                </a:solidFill>
                <a:effectLst/>
                <a:latin typeface="+mn-lt"/>
                <a:ea typeface="+mn-ea"/>
                <a:cs typeface="+mn-cs"/>
              </a:endParaRPr>
            </a:p>
            <a:p>
              <a:endParaRPr lang="es-MX" sz="1100" b="0"/>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266699</xdr:colOff>
      <xdr:row>75</xdr:row>
      <xdr:rowOff>142875</xdr:rowOff>
    </xdr:from>
    <xdr:to>
      <xdr:col>11</xdr:col>
      <xdr:colOff>885824</xdr:colOff>
      <xdr:row>87</xdr:row>
      <xdr:rowOff>142875</xdr:rowOff>
    </xdr:to>
    <xdr:sp macro="" textlink="">
      <xdr:nvSpPr>
        <xdr:cNvPr id="2" name="CuadroTexto 1">
          <a:extLst>
            <a:ext uri="{FF2B5EF4-FFF2-40B4-BE49-F238E27FC236}">
              <a16:creationId xmlns:a16="http://schemas.microsoft.com/office/drawing/2014/main" id="{00000000-0008-0000-1C00-000002000000}"/>
            </a:ext>
          </a:extLst>
        </xdr:cNvPr>
        <xdr:cNvSpPr txBox="1"/>
      </xdr:nvSpPr>
      <xdr:spPr>
        <a:xfrm>
          <a:off x="1409699" y="14468475"/>
          <a:ext cx="9401175" cy="2286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lang="es-MX" sz="1200">
              <a:latin typeface="Arial" panose="020B0604020202020204" pitchFamily="34" charset="0"/>
              <a:cs typeface="Arial" panose="020B0604020202020204" pitchFamily="34" charset="0"/>
            </a:rPr>
            <a:t>Notas:a/ En cumplimiento a lo ordenado por el Ministro instructor de la Suprema Corte de Justicia de la Nación en el acuerdo de fecha 9 de julio de 2021 dictado en el incidente de suspensión derivado de la Controversia Constitucional 78/2021, las cifras poblacionales correspondientes al Estado de México y la ciudad de Toluca del segundo trimestre de 2021 solo se presentan en porcentajes con base en las proyecciones de población empleadas con anterioridad a la concesión de la suspensión.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 (N)). En el caso del segundo trimestre de 2020 la información se construyó a partir del promedio de los resultados mensuales de la Encuesta Telefónica de Ocupación y Empleo (ETOE) que ofrece información para los meses de abril, mayo y junio de 2020. La información para el primer trimestre de 2021 y los trimestres primero, segundo y tercero de 2020, se construye con base en las estimaciones poblacionales trimestrales generadas por el Marco Muestreo de Viviendas del INEGI. La información de los trimestres primero de 2005 al cuarto trimestre de 2019 y el cuarto de 2020 toma en cuenta la estimación de población con base en las proyecciones demográficas de CONAPO, creadas en 2013.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23811</xdr:colOff>
      <xdr:row>5</xdr:row>
      <xdr:rowOff>4762</xdr:rowOff>
    </xdr:from>
    <xdr:to>
      <xdr:col>9</xdr:col>
      <xdr:colOff>752474</xdr:colOff>
      <xdr:row>19</xdr:row>
      <xdr:rowOff>80962</xdr:rowOff>
    </xdr:to>
    <xdr:graphicFrame macro="">
      <xdr:nvGraphicFramePr>
        <xdr:cNvPr id="2" name="Gráfico 1">
          <a:extLst>
            <a:ext uri="{FF2B5EF4-FFF2-40B4-BE49-F238E27FC236}">
              <a16:creationId xmlns:a16="http://schemas.microsoft.com/office/drawing/2014/main" id="{49F13DF0-93F1-49F9-9558-A0873C30C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552450</xdr:colOff>
      <xdr:row>4</xdr:row>
      <xdr:rowOff>23812</xdr:rowOff>
    </xdr:from>
    <xdr:to>
      <xdr:col>9</xdr:col>
      <xdr:colOff>285750</xdr:colOff>
      <xdr:row>17</xdr:row>
      <xdr:rowOff>180975</xdr:rowOff>
    </xdr:to>
    <xdr:graphicFrame macro="">
      <xdr:nvGraphicFramePr>
        <xdr:cNvPr id="2" name="Gráfico 1">
          <a:extLst>
            <a:ext uri="{FF2B5EF4-FFF2-40B4-BE49-F238E27FC236}">
              <a16:creationId xmlns:a16="http://schemas.microsoft.com/office/drawing/2014/main" id="{8C7A2EC9-F383-4678-A294-90E379076D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409574</xdr:colOff>
      <xdr:row>4</xdr:row>
      <xdr:rowOff>9524</xdr:rowOff>
    </xdr:from>
    <xdr:to>
      <xdr:col>11</xdr:col>
      <xdr:colOff>533400</xdr:colOff>
      <xdr:row>21</xdr:row>
      <xdr:rowOff>28574</xdr:rowOff>
    </xdr:to>
    <xdr:graphicFrame macro="">
      <xdr:nvGraphicFramePr>
        <xdr:cNvPr id="2" name="Gráfico 1">
          <a:extLst>
            <a:ext uri="{FF2B5EF4-FFF2-40B4-BE49-F238E27FC236}">
              <a16:creationId xmlns:a16="http://schemas.microsoft.com/office/drawing/2014/main" id="{E9E908F5-24C7-404D-B502-1C78E1628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552450</xdr:colOff>
      <xdr:row>3</xdr:row>
      <xdr:rowOff>9525</xdr:rowOff>
    </xdr:from>
    <xdr:to>
      <xdr:col>11</xdr:col>
      <xdr:colOff>581025</xdr:colOff>
      <xdr:row>11</xdr:row>
      <xdr:rowOff>76199</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4391025" y="581025"/>
          <a:ext cx="5362575" cy="20002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s-MX" sz="1200">
              <a:latin typeface="Arial" panose="020B0604020202020204" pitchFamily="34" charset="0"/>
              <a:cs typeface="Arial" panose="020B0604020202020204" pitchFamily="34" charset="0"/>
            </a:rPr>
            <a:t>Consumo privado: comprende  el  valor  de las compras de bienes, cualquiera que sea su</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duración, y de</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servicios,  hechas  por  las  unidades familiares y las</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instituciones privadas sin fines de lucro que sirven a los hogares.</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Tales compras pueden ser hechas tanto  en el  mercado interno como en</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el exterior e incluyen  las remuneraciones de asalariados recibidas en</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especie,  la  producción  de artículos  para  autoconsumo y  el  valor</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imputado  por  las viviendas  que son ocupadas por los propios dueños,</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conceptos   éstos   que  se  encuentran  también  comprendidos  en  la</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producción económica. Se  excluyen  de  estos  gastos  las  compras de</a:t>
          </a:r>
          <a:r>
            <a:rPr lang="es-MX" sz="1200" baseline="0">
              <a:latin typeface="Arial" panose="020B0604020202020204" pitchFamily="34" charset="0"/>
              <a:cs typeface="Arial" panose="020B0604020202020204" pitchFamily="34" charset="0"/>
            </a:rPr>
            <a:t>  </a:t>
          </a:r>
          <a:r>
            <a:rPr lang="es-MX" sz="1200">
              <a:latin typeface="Arial" panose="020B0604020202020204" pitchFamily="34" charset="0"/>
              <a:cs typeface="Arial" panose="020B0604020202020204" pitchFamily="34" charset="0"/>
            </a:rPr>
            <a:t>tierra y de edificios para vivienda.</a:t>
          </a:r>
        </a:p>
      </xdr:txBody>
    </xdr:sp>
    <xdr:clientData/>
  </xdr:twoCellAnchor>
  <xdr:twoCellAnchor>
    <xdr:from>
      <xdr:col>4</xdr:col>
      <xdr:colOff>495300</xdr:colOff>
      <xdr:row>12</xdr:row>
      <xdr:rowOff>4761</xdr:rowOff>
    </xdr:from>
    <xdr:to>
      <xdr:col>14</xdr:col>
      <xdr:colOff>0</xdr:colOff>
      <xdr:row>26</xdr:row>
      <xdr:rowOff>114300</xdr:rowOff>
    </xdr:to>
    <xdr:graphicFrame macro="">
      <xdr:nvGraphicFramePr>
        <xdr:cNvPr id="3" name="Gráfico 2">
          <a:extLst>
            <a:ext uri="{FF2B5EF4-FFF2-40B4-BE49-F238E27FC236}">
              <a16:creationId xmlns:a16="http://schemas.microsoft.com/office/drawing/2014/main" id="{85B8B596-F38A-401F-9D56-77E41B100E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282575</xdr:colOff>
      <xdr:row>1</xdr:row>
      <xdr:rowOff>31750</xdr:rowOff>
    </xdr:from>
    <xdr:to>
      <xdr:col>8</xdr:col>
      <xdr:colOff>628650</xdr:colOff>
      <xdr:row>6</xdr:row>
      <xdr:rowOff>152399</xdr:rowOff>
    </xdr:to>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4883150" y="222250"/>
          <a:ext cx="3670300" cy="21018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200">
              <a:latin typeface="Arial" panose="020B0604020202020204" pitchFamily="34" charset="0"/>
              <a:cs typeface="Arial" panose="020B0604020202020204" pitchFamily="34" charset="0"/>
            </a:rPr>
            <a:t>Se entiende como Gasto del sector público a las erogaciones efectuadas por el Gobierno Federal, Organismos y Empresas</a:t>
          </a:r>
        </a:p>
        <a:p>
          <a:r>
            <a:rPr lang="es-MX" sz="1200">
              <a:latin typeface="Arial" panose="020B0604020202020204" pitchFamily="34" charset="0"/>
              <a:cs typeface="Arial" panose="020B0604020202020204" pitchFamily="34" charset="0"/>
            </a:rPr>
            <a:t>Paraestatales incluyendo a PEMEX, las cuales abarcan: gastos presupuestales que  efectúa  el Gobierno  Federal, los</a:t>
          </a:r>
        </a:p>
        <a:p>
          <a:r>
            <a:rPr lang="es-MX" sz="1200">
              <a:latin typeface="Arial" panose="020B0604020202020204" pitchFamily="34" charset="0"/>
              <a:cs typeface="Arial" panose="020B0604020202020204" pitchFamily="34" charset="0"/>
            </a:rPr>
            <a:t>gastos  corrientes  (sueldos y  salarios,  adquisiciones  y  servicios</a:t>
          </a:r>
        </a:p>
        <a:p>
          <a:r>
            <a:rPr lang="es-MX" sz="1200">
              <a:latin typeface="Arial" panose="020B0604020202020204" pitchFamily="34" charset="0"/>
              <a:cs typeface="Arial" panose="020B0604020202020204" pitchFamily="34" charset="0"/>
            </a:rPr>
            <a:t>generales,  intereses,   participaciones,   transferencias y  adefas);</a:t>
          </a:r>
        </a:p>
        <a:p>
          <a:r>
            <a:rPr lang="es-MX" sz="1200">
              <a:latin typeface="Arial" panose="020B0604020202020204" pitchFamily="34" charset="0"/>
              <a:cs typeface="Arial" panose="020B0604020202020204" pitchFamily="34" charset="0"/>
            </a:rPr>
            <a:t>gastos de capital y operaciones ajenas netas.</a:t>
          </a:r>
        </a:p>
      </xdr:txBody>
    </xdr:sp>
    <xdr:clientData/>
  </xdr:twoCellAnchor>
  <xdr:twoCellAnchor>
    <xdr:from>
      <xdr:col>8</xdr:col>
      <xdr:colOff>695326</xdr:colOff>
      <xdr:row>0</xdr:row>
      <xdr:rowOff>123825</xdr:rowOff>
    </xdr:from>
    <xdr:to>
      <xdr:col>14</xdr:col>
      <xdr:colOff>714376</xdr:colOff>
      <xdr:row>3</xdr:row>
      <xdr:rowOff>495300</xdr:rowOff>
    </xdr:to>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8620126" y="123825"/>
          <a:ext cx="4362450" cy="9429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MX" sz="1200">
              <a:latin typeface="Arial" panose="020B0604020202020204" pitchFamily="34" charset="0"/>
              <a:cs typeface="Arial" panose="020B0604020202020204" pitchFamily="34" charset="0"/>
            </a:rPr>
            <a:t>Los presupuestos públicos</a:t>
          </a:r>
          <a:r>
            <a:rPr lang="es-MX" sz="1200" baseline="0">
              <a:latin typeface="Arial" panose="020B0604020202020204" pitchFamily="34" charset="0"/>
              <a:cs typeface="Arial" panose="020B0604020202020204" pitchFamily="34" charset="0"/>
            </a:rPr>
            <a:t> con perspectiva de género PPPG, son aquellos que distinguen  de manera diferente las necesidades de mujeres y hombres, lo que se refleja en la distribucíón de los ingresos públicos para una mejor igualdad de género.</a:t>
          </a:r>
          <a:endParaRPr lang="es-MX" sz="1200">
            <a:latin typeface="Arial" panose="020B0604020202020204" pitchFamily="34" charset="0"/>
            <a:cs typeface="Arial" panose="020B0604020202020204" pitchFamily="34" charset="0"/>
          </a:endParaRPr>
        </a:p>
        <a:p>
          <a:endParaRPr lang="es-MX" sz="1100"/>
        </a:p>
      </xdr:txBody>
    </xdr:sp>
    <xdr:clientData/>
  </xdr:twoCellAnchor>
  <xdr:twoCellAnchor>
    <xdr:from>
      <xdr:col>4</xdr:col>
      <xdr:colOff>238125</xdr:colOff>
      <xdr:row>7</xdr:row>
      <xdr:rowOff>4762</xdr:rowOff>
    </xdr:from>
    <xdr:to>
      <xdr:col>12</xdr:col>
      <xdr:colOff>361950</xdr:colOff>
      <xdr:row>19</xdr:row>
      <xdr:rowOff>123825</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447675</xdr:colOff>
      <xdr:row>7</xdr:row>
      <xdr:rowOff>4762</xdr:rowOff>
    </xdr:from>
    <xdr:to>
      <xdr:col>18</xdr:col>
      <xdr:colOff>676275</xdr:colOff>
      <xdr:row>19</xdr:row>
      <xdr:rowOff>142875</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171322</xdr:colOff>
      <xdr:row>77</xdr:row>
      <xdr:rowOff>0</xdr:rowOff>
    </xdr:from>
    <xdr:ext cx="3371850" cy="6350"/>
    <xdr:sp macro="" textlink="">
      <xdr:nvSpPr>
        <xdr:cNvPr id="2" name="Shape 3">
          <a:extLst>
            <a:ext uri="{FF2B5EF4-FFF2-40B4-BE49-F238E27FC236}">
              <a16:creationId xmlns:a16="http://schemas.microsoft.com/office/drawing/2014/main" id="{4527DF3F-D42D-415C-B9FE-A850C1881561}"/>
            </a:ext>
          </a:extLst>
        </xdr:cNvPr>
        <xdr:cNvSpPr/>
      </xdr:nvSpPr>
      <xdr:spPr>
        <a:xfrm>
          <a:off x="933322" y="14668500"/>
          <a:ext cx="3371850" cy="6350"/>
        </a:xfrm>
        <a:custGeom>
          <a:avLst/>
          <a:gdLst/>
          <a:ahLst/>
          <a:cxnLst/>
          <a:rect l="0" t="0" r="0" b="0"/>
          <a:pathLst>
            <a:path w="3371850" h="6350">
              <a:moveTo>
                <a:pt x="3371850" y="0"/>
              </a:moveTo>
              <a:lnTo>
                <a:pt x="0" y="0"/>
              </a:lnTo>
              <a:lnTo>
                <a:pt x="0" y="6095"/>
              </a:lnTo>
              <a:lnTo>
                <a:pt x="3371850" y="6095"/>
              </a:lnTo>
              <a:lnTo>
                <a:pt x="3371850" y="0"/>
              </a:lnTo>
              <a:close/>
            </a:path>
          </a:pathLst>
        </a:custGeom>
        <a:solidFill>
          <a:srgbClr val="000000"/>
        </a:solidFill>
      </xdr:spPr>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1611198</xdr:colOff>
      <xdr:row>38</xdr:row>
      <xdr:rowOff>0</xdr:rowOff>
    </xdr:from>
    <xdr:ext cx="2743835" cy="6350"/>
    <xdr:sp macro="" textlink="">
      <xdr:nvSpPr>
        <xdr:cNvPr id="2" name="Shape 2">
          <a:extLst>
            <a:ext uri="{FF2B5EF4-FFF2-40B4-BE49-F238E27FC236}">
              <a16:creationId xmlns:a16="http://schemas.microsoft.com/office/drawing/2014/main" id="{95E9DD62-3EE7-4D55-87C6-9CA411EBD19F}"/>
            </a:ext>
          </a:extLst>
        </xdr:cNvPr>
        <xdr:cNvSpPr/>
      </xdr:nvSpPr>
      <xdr:spPr>
        <a:xfrm>
          <a:off x="3049473" y="7239000"/>
          <a:ext cx="2743835" cy="6350"/>
        </a:xfrm>
        <a:custGeom>
          <a:avLst/>
          <a:gdLst/>
          <a:ahLst/>
          <a:cxnLst/>
          <a:rect l="0" t="0" r="0" b="0"/>
          <a:pathLst>
            <a:path w="2743835" h="6350">
              <a:moveTo>
                <a:pt x="2743454" y="0"/>
              </a:moveTo>
              <a:lnTo>
                <a:pt x="0" y="0"/>
              </a:lnTo>
              <a:lnTo>
                <a:pt x="0" y="6096"/>
              </a:lnTo>
              <a:lnTo>
                <a:pt x="2743454" y="6096"/>
              </a:lnTo>
              <a:lnTo>
                <a:pt x="2743454" y="0"/>
              </a:lnTo>
              <a:close/>
            </a:path>
          </a:pathLst>
        </a:custGeom>
        <a:solidFill>
          <a:srgbClr val="000000"/>
        </a:solid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Downloads/poblaci&#243;n%20ocupada%20por%20activi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ina 1"/>
      <sheetName val="Hoja1"/>
      <sheetName val="Hoja2"/>
      <sheetName val="Hoja3"/>
      <sheetName val="Hoja4"/>
      <sheetName val="Hoja5"/>
      <sheetName val="Hoja6"/>
      <sheetName val="Hoja7"/>
      <sheetName val="Hoja8"/>
      <sheetName val="Hoja9"/>
      <sheetName val="Hoja10"/>
      <sheetName val="Hoja11"/>
    </sheetNames>
    <sheetDataSet>
      <sheetData sheetId="0"/>
      <sheetData sheetId="1"/>
      <sheetData sheetId="2"/>
      <sheetData sheetId="3"/>
      <sheetData sheetId="4"/>
      <sheetData sheetId="5"/>
      <sheetData sheetId="6"/>
      <sheetData sheetId="7"/>
      <sheetData sheetId="8"/>
      <sheetData sheetId="9"/>
      <sheetData sheetId="10">
        <row r="20">
          <cell r="C20">
            <v>2020</v>
          </cell>
        </row>
        <row r="21">
          <cell r="B21" t="str">
            <v>PRIMARIO</v>
          </cell>
          <cell r="C21">
            <v>6528663.75</v>
          </cell>
        </row>
        <row r="22">
          <cell r="B22" t="str">
            <v>Hombres</v>
          </cell>
          <cell r="C22">
            <v>5731932.5</v>
          </cell>
        </row>
        <row r="23">
          <cell r="B23" t="str">
            <v>Mujeres</v>
          </cell>
          <cell r="C23">
            <v>796731.25</v>
          </cell>
        </row>
        <row r="24">
          <cell r="B24" t="str">
            <v>SECUNDARIO</v>
          </cell>
          <cell r="C24">
            <v>13449953.375</v>
          </cell>
        </row>
        <row r="25">
          <cell r="B25" t="str">
            <v>Hombres</v>
          </cell>
          <cell r="C25">
            <v>9896728.875</v>
          </cell>
        </row>
        <row r="26">
          <cell r="B26" t="str">
            <v>Mujeres</v>
          </cell>
          <cell r="C26">
            <v>3553224.5</v>
          </cell>
        </row>
        <row r="27">
          <cell r="B27" t="str">
            <v>TERCIARIO</v>
          </cell>
          <cell r="C27">
            <v>32753125.625</v>
          </cell>
        </row>
        <row r="28">
          <cell r="B28" t="str">
            <v>Hombres</v>
          </cell>
          <cell r="C28">
            <v>16636441.5</v>
          </cell>
        </row>
        <row r="29">
          <cell r="B29" t="str">
            <v>Mujeres</v>
          </cell>
          <cell r="C29">
            <v>20546627.75</v>
          </cell>
        </row>
      </sheetData>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4:T37" totalsRowShown="0" headerRowDxfId="25" dataDxfId="24" headerRowCellStyle="Normal">
  <tableColumns count="19">
    <tableColumn id="1" xr3:uid="{00000000-0010-0000-0000-000001000000}" name="Entidad federativa" dataDxfId="23" dataCellStyle="Normal"/>
    <tableColumn id="2" xr3:uid="{00000000-0010-0000-0000-000002000000}" name="2003" dataDxfId="22"/>
    <tableColumn id="3" xr3:uid="{00000000-0010-0000-0000-000003000000}" name="2004" dataDxfId="21"/>
    <tableColumn id="4" xr3:uid="{00000000-0010-0000-0000-000004000000}" name="2005" dataDxfId="20"/>
    <tableColumn id="5" xr3:uid="{00000000-0010-0000-0000-000005000000}" name="2006" dataDxfId="19"/>
    <tableColumn id="6" xr3:uid="{00000000-0010-0000-0000-000006000000}" name="2007" dataDxfId="18"/>
    <tableColumn id="7" xr3:uid="{00000000-0010-0000-0000-000007000000}" name="2008" dataDxfId="17"/>
    <tableColumn id="8" xr3:uid="{00000000-0010-0000-0000-000008000000}" name="2009" dataDxfId="16"/>
    <tableColumn id="9" xr3:uid="{00000000-0010-0000-0000-000009000000}" name="2010" dataDxfId="15"/>
    <tableColumn id="10" xr3:uid="{00000000-0010-0000-0000-00000A000000}" name="2011" dataDxfId="14"/>
    <tableColumn id="11" xr3:uid="{00000000-0010-0000-0000-00000B000000}" name="2012" dataDxfId="13"/>
    <tableColumn id="12" xr3:uid="{00000000-0010-0000-0000-00000C000000}" name="2013" dataDxfId="12"/>
    <tableColumn id="13" xr3:uid="{00000000-0010-0000-0000-00000D000000}" name="2014" dataDxfId="11"/>
    <tableColumn id="14" xr3:uid="{00000000-0010-0000-0000-00000E000000}" name="2015" dataDxfId="10"/>
    <tableColumn id="15" xr3:uid="{00000000-0010-0000-0000-00000F000000}" name="2016" dataDxfId="9"/>
    <tableColumn id="16" xr3:uid="{00000000-0010-0000-0000-000010000000}" name="2017" dataDxfId="8"/>
    <tableColumn id="17" xr3:uid="{00000000-0010-0000-0000-000011000000}" name="2018" dataDxfId="7"/>
    <tableColumn id="18" xr3:uid="{00000000-0010-0000-0000-000012000000}" name="2019" dataDxfId="6"/>
    <tableColumn id="19" xr3:uid="{00000000-0010-0000-0000-000013000000}" name="2020" dataDxfId="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32" displayName="Tabla32" ref="A4:C36" totalsRowShown="0" headerRowDxfId="4" dataDxfId="3" headerRowCellStyle="Normal">
  <sortState ref="A5:C36">
    <sortCondition ref="C5:C36"/>
  </sortState>
  <tableColumns count="3">
    <tableColumn id="1" xr3:uid="{00000000-0010-0000-0100-000001000000}" name="Columna1" dataDxfId="2" dataCellStyle="Normal"/>
    <tableColumn id="2" xr3:uid="{00000000-0010-0000-0100-000002000000}" name="2003" dataDxfId="1"/>
    <tableColumn id="19" xr3:uid="{00000000-0010-0000-0100-000013000000}" name="2020"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65"/>
  <sheetViews>
    <sheetView showGridLines="0" tabSelected="1" zoomScaleNormal="100" workbookViewId="0">
      <selection activeCell="D4" sqref="D4"/>
    </sheetView>
  </sheetViews>
  <sheetFormatPr baseColWidth="10" defaultColWidth="11.453125" defaultRowHeight="13"/>
  <cols>
    <col min="1" max="1" width="4.81640625" style="49" customWidth="1"/>
    <col min="2" max="2" width="90.26953125" style="23" customWidth="1"/>
    <col min="3" max="16384" width="11.453125" style="49"/>
  </cols>
  <sheetData>
    <row r="2" spans="2:2" ht="54" customHeight="1">
      <c r="B2" s="56" t="s">
        <v>1318</v>
      </c>
    </row>
    <row r="3" spans="2:2" ht="8.15" customHeight="1"/>
    <row r="4" spans="2:2" ht="15.5">
      <c r="B4" s="144" t="s">
        <v>0</v>
      </c>
    </row>
    <row r="5" spans="2:2" ht="15.5">
      <c r="B5" s="144"/>
    </row>
    <row r="6" spans="2:2" s="50" customFormat="1" ht="18" customHeight="1">
      <c r="B6" s="144" t="s">
        <v>1250</v>
      </c>
    </row>
    <row r="7" spans="2:2" s="50" customFormat="1" ht="45" customHeight="1">
      <c r="B7" s="157" t="s">
        <v>1233</v>
      </c>
    </row>
    <row r="8" spans="2:2" s="50" customFormat="1" ht="45" customHeight="1">
      <c r="B8" s="157" t="s">
        <v>1234</v>
      </c>
    </row>
    <row r="9" spans="2:2" s="50" customFormat="1" ht="45" customHeight="1">
      <c r="B9" s="157" t="s">
        <v>1235</v>
      </c>
    </row>
    <row r="10" spans="2:2" s="50" customFormat="1" ht="45" customHeight="1">
      <c r="B10" s="189" t="s">
        <v>1236</v>
      </c>
    </row>
    <row r="11" spans="2:2" s="50" customFormat="1" ht="45" customHeight="1">
      <c r="B11" s="158" t="s">
        <v>1237</v>
      </c>
    </row>
    <row r="12" spans="2:2" s="50" customFormat="1" ht="45" customHeight="1">
      <c r="B12" s="158" t="s">
        <v>1238</v>
      </c>
    </row>
    <row r="13" spans="2:2" s="50" customFormat="1" ht="45" customHeight="1">
      <c r="B13" s="158" t="s">
        <v>1239</v>
      </c>
    </row>
    <row r="14" spans="2:2" s="50" customFormat="1" ht="45" customHeight="1">
      <c r="B14" s="234"/>
    </row>
    <row r="15" spans="2:2" s="50" customFormat="1" ht="45" customHeight="1">
      <c r="B15" s="144" t="s">
        <v>1240</v>
      </c>
    </row>
    <row r="16" spans="2:2" s="50" customFormat="1" ht="45" customHeight="1">
      <c r="B16" s="143" t="s">
        <v>1241</v>
      </c>
    </row>
    <row r="17" spans="2:12" s="50" customFormat="1" ht="45" customHeight="1">
      <c r="B17" s="143" t="s">
        <v>1242</v>
      </c>
    </row>
    <row r="18" spans="2:12" s="50" customFormat="1" ht="45" customHeight="1">
      <c r="B18" s="142" t="s">
        <v>1243</v>
      </c>
    </row>
    <row r="19" spans="2:12" s="50" customFormat="1" ht="45" customHeight="1">
      <c r="B19" s="143" t="s">
        <v>1244</v>
      </c>
    </row>
    <row r="20" spans="2:12" s="50" customFormat="1" ht="45" customHeight="1">
      <c r="B20" s="143" t="s">
        <v>1245</v>
      </c>
    </row>
    <row r="21" spans="2:12" s="50" customFormat="1" ht="45" customHeight="1">
      <c r="B21" s="158" t="s">
        <v>1246</v>
      </c>
    </row>
    <row r="22" spans="2:12" s="50" customFormat="1" ht="45" customHeight="1">
      <c r="B22" s="143" t="s">
        <v>1247</v>
      </c>
    </row>
    <row r="23" spans="2:12" s="50" customFormat="1" ht="45" customHeight="1">
      <c r="B23" s="143" t="s">
        <v>1248</v>
      </c>
    </row>
    <row r="24" spans="2:12" s="50" customFormat="1" ht="45" customHeight="1">
      <c r="B24" s="143" t="s">
        <v>1249</v>
      </c>
    </row>
    <row r="25" spans="2:12" s="50" customFormat="1" ht="45" customHeight="1">
      <c r="B25" s="143"/>
    </row>
    <row r="26" spans="2:12" s="50" customFormat="1" ht="45" customHeight="1">
      <c r="B26" s="144" t="s">
        <v>1266</v>
      </c>
    </row>
    <row r="27" spans="2:12" s="50" customFormat="1" ht="45" customHeight="1">
      <c r="B27" s="246" t="s">
        <v>1252</v>
      </c>
      <c r="C27" s="244"/>
    </row>
    <row r="28" spans="2:12" s="50" customFormat="1" ht="45" customHeight="1">
      <c r="B28" s="246" t="s">
        <v>1253</v>
      </c>
      <c r="C28" s="244"/>
    </row>
    <row r="29" spans="2:12" s="50" customFormat="1" ht="45" customHeight="1">
      <c r="B29" s="247" t="s">
        <v>1251</v>
      </c>
      <c r="C29" s="187"/>
      <c r="D29" s="187"/>
      <c r="E29" s="187"/>
      <c r="F29" s="187"/>
      <c r="G29" s="187"/>
      <c r="H29" s="187"/>
      <c r="I29" s="187"/>
      <c r="J29" s="187"/>
      <c r="K29" s="187"/>
      <c r="L29" s="187"/>
    </row>
    <row r="30" spans="2:12" s="50" customFormat="1" ht="45" customHeight="1">
      <c r="B30" s="246" t="s">
        <v>1254</v>
      </c>
      <c r="C30" s="135"/>
      <c r="D30" s="135"/>
      <c r="E30" s="135"/>
      <c r="F30" s="135"/>
      <c r="G30" s="135"/>
    </row>
    <row r="31" spans="2:12" s="50" customFormat="1" ht="45" customHeight="1">
      <c r="B31" s="246" t="s">
        <v>1258</v>
      </c>
      <c r="C31" s="229"/>
      <c r="D31" s="229"/>
      <c r="E31" s="229"/>
      <c r="F31" s="229"/>
      <c r="G31" s="229"/>
      <c r="H31" s="229"/>
      <c r="I31" s="229"/>
    </row>
    <row r="32" spans="2:12" s="50" customFormat="1" ht="45" customHeight="1">
      <c r="B32" s="246" t="s">
        <v>1257</v>
      </c>
    </row>
    <row r="33" spans="2:2" s="50" customFormat="1" ht="45" customHeight="1">
      <c r="B33" s="246" t="s">
        <v>1256</v>
      </c>
    </row>
    <row r="34" spans="2:2" s="50" customFormat="1" ht="45" customHeight="1">
      <c r="B34" s="246" t="s">
        <v>1255</v>
      </c>
    </row>
    <row r="35" spans="2:2" s="50" customFormat="1" ht="45" customHeight="1">
      <c r="B35" s="246" t="s">
        <v>1259</v>
      </c>
    </row>
    <row r="36" spans="2:2" s="50" customFormat="1" ht="45" customHeight="1">
      <c r="B36" s="246" t="s">
        <v>1260</v>
      </c>
    </row>
    <row r="37" spans="2:2" s="50" customFormat="1" ht="45" customHeight="1">
      <c r="B37" s="246" t="s">
        <v>1261</v>
      </c>
    </row>
    <row r="38" spans="2:2" s="50" customFormat="1" ht="45" customHeight="1">
      <c r="B38" s="246" t="s">
        <v>1262</v>
      </c>
    </row>
    <row r="39" spans="2:2" s="50" customFormat="1" ht="45" customHeight="1">
      <c r="B39" s="246" t="s">
        <v>1263</v>
      </c>
    </row>
    <row r="40" spans="2:2" s="50" customFormat="1" ht="45" customHeight="1">
      <c r="B40" s="246" t="s">
        <v>1264</v>
      </c>
    </row>
    <row r="41" spans="2:2" s="50" customFormat="1" ht="45" customHeight="1">
      <c r="B41" s="246" t="s">
        <v>1265</v>
      </c>
    </row>
    <row r="42" spans="2:2" s="50" customFormat="1" ht="45" customHeight="1">
      <c r="B42" s="135"/>
    </row>
    <row r="43" spans="2:2" s="50" customFormat="1" ht="45" customHeight="1">
      <c r="B43" s="144" t="s">
        <v>1267</v>
      </c>
    </row>
    <row r="44" spans="2:2" s="50" customFormat="1" ht="45" customHeight="1">
      <c r="B44" s="246" t="s">
        <v>1268</v>
      </c>
    </row>
    <row r="45" spans="2:2" s="50" customFormat="1" ht="45" customHeight="1">
      <c r="B45" s="246" t="s">
        <v>1269</v>
      </c>
    </row>
    <row r="46" spans="2:2" s="50" customFormat="1" ht="45" customHeight="1">
      <c r="B46" s="246" t="s">
        <v>1270</v>
      </c>
    </row>
    <row r="47" spans="2:2" s="50" customFormat="1" ht="45" customHeight="1">
      <c r="B47" s="246" t="s">
        <v>1271</v>
      </c>
    </row>
    <row r="48" spans="2:2" s="50" customFormat="1" ht="45" customHeight="1">
      <c r="B48" s="234"/>
    </row>
    <row r="49" spans="2:2" s="50" customFormat="1" ht="45" customHeight="1">
      <c r="B49" s="144" t="s">
        <v>1272</v>
      </c>
    </row>
    <row r="50" spans="2:2" s="50" customFormat="1" ht="45" customHeight="1">
      <c r="B50" s="246" t="s">
        <v>1277</v>
      </c>
    </row>
    <row r="51" spans="2:2" s="50" customFormat="1" ht="45" customHeight="1">
      <c r="B51" s="246" t="s">
        <v>1276</v>
      </c>
    </row>
    <row r="52" spans="2:2" s="50" customFormat="1" ht="45" customHeight="1">
      <c r="B52" s="246" t="s">
        <v>1274</v>
      </c>
    </row>
    <row r="53" spans="2:2" s="50" customFormat="1" ht="45" customHeight="1">
      <c r="B53" s="246" t="s">
        <v>1273</v>
      </c>
    </row>
    <row r="54" spans="2:2" s="50" customFormat="1" ht="45" customHeight="1">
      <c r="B54" s="246" t="s">
        <v>1275</v>
      </c>
    </row>
    <row r="55" spans="2:2" s="50" customFormat="1" ht="45" customHeight="1">
      <c r="B55" s="246"/>
    </row>
    <row r="56" spans="2:2" s="50" customFormat="1" ht="45" customHeight="1">
      <c r="B56" s="144" t="s">
        <v>1278</v>
      </c>
    </row>
    <row r="57" spans="2:2" s="50" customFormat="1" ht="45" customHeight="1">
      <c r="B57" s="246" t="s">
        <v>1279</v>
      </c>
    </row>
    <row r="58" spans="2:2" s="50" customFormat="1" ht="45" customHeight="1">
      <c r="B58" s="246" t="s">
        <v>1280</v>
      </c>
    </row>
    <row r="59" spans="2:2" s="50" customFormat="1" ht="45" customHeight="1">
      <c r="B59" s="246" t="s">
        <v>1281</v>
      </c>
    </row>
    <row r="60" spans="2:2" s="50" customFormat="1" ht="45" customHeight="1">
      <c r="B60" s="246" t="s">
        <v>1285</v>
      </c>
    </row>
    <row r="61" spans="2:2" s="50" customFormat="1" ht="45" customHeight="1">
      <c r="B61" s="246" t="s">
        <v>1286</v>
      </c>
    </row>
    <row r="62" spans="2:2" s="50" customFormat="1" ht="45" customHeight="1">
      <c r="B62" s="246" t="s">
        <v>1282</v>
      </c>
    </row>
    <row r="63" spans="2:2" s="50" customFormat="1" ht="45" customHeight="1">
      <c r="B63" s="246" t="s">
        <v>1283</v>
      </c>
    </row>
    <row r="64" spans="2:2" ht="45" customHeight="1">
      <c r="B64" s="246" t="s">
        <v>1284</v>
      </c>
    </row>
    <row r="65" spans="2:2" ht="15.5">
      <c r="B65" s="234"/>
    </row>
  </sheetData>
  <hyperlinks>
    <hyperlink ref="B16" location="'PIB pc dolares corr'!A1" display="Producto Interno Bruto per cápita (precios en dólares a precios corrientes) 2000-2014" xr:uid="{00000000-0004-0000-0000-000000000000}"/>
    <hyperlink ref="B17" location="'PIB pc dolares base 2010'!A1" display="Producto Interno Bruto per cápita (precios en dólares constantes) 2000-2020" xr:uid="{00000000-0004-0000-0000-000001000000}"/>
    <hyperlink ref="B18" location="'PIB trimestral'!A1" display="Producto Interno Bruto 2000-2015" xr:uid="{00000000-0004-0000-0000-000002000000}"/>
    <hyperlink ref="B19" location="'PIB pc anual'!A1" display="Producto Interno Bruto per cápita (precios constantes) 2000-2012" xr:uid="{00000000-0004-0000-0000-000003000000}"/>
    <hyperlink ref="B20" location="'PIB pc estados corr.'!A1" display="Producto Interno Bruto per cápita por entidad federativa (precios corrientes) 2000-2014" xr:uid="{00000000-0004-0000-0000-000004000000}"/>
    <hyperlink ref="B22" location="'PIB pc estados base 2013'!A1" display="Producto Interno Bruto per cápita por entidad federativa (precios constantes) 2000-2014" xr:uid="{00000000-0004-0000-0000-000005000000}"/>
    <hyperlink ref="B23" location="'INPC base 2018'!A1" display="Índice Nacional de Precios al Consumidor 2000-2015" xr:uid="{00000000-0004-0000-0000-000006000000}"/>
    <hyperlink ref="B24" location="'Consumo trimestral'!A1" display="Consumo privado total 2000-2015" xr:uid="{00000000-0004-0000-0000-000007000000}"/>
    <hyperlink ref="B8" location="'Gráfica Pob Ent'!A1" display="Población nacional por entidad federativa a mitad de año 2003 y2020 Gráfica." xr:uid="{00000000-0004-0000-0000-000008000000}"/>
    <hyperlink ref="B7" location="Población!A1" display="Población nacional por entidad federativa a mitad de año 2003-2020" xr:uid="{00000000-0004-0000-0000-000009000000}"/>
    <hyperlink ref="B11" location="'Gráfica MatrEduc'!A1" display="Matricula por nivel educativo por sexo 2000-2019 Gráfica." xr:uid="{00000000-0004-0000-0000-00000A000000}"/>
    <hyperlink ref="B12" location="'Proporción matricula'!A1" display="Proporción de matriculación de nivel educativo por sexo 2000-2019" xr:uid="{00000000-0004-0000-0000-00000B000000}"/>
    <hyperlink ref="B13" location="'Índice Desarrollo Humano'!A1" display="Índice de Desarrollo Humano en la medición tradicional por entidad federativa 2000-2019" xr:uid="{00000000-0004-0000-0000-00000C000000}"/>
    <hyperlink ref="B21" location="'Gráfica PIBperC porEnt'!A1" display="Producto Interno Bruto per cápita por entidad federativa 2003 y 2019 Gráfica." xr:uid="{00000000-0004-0000-0000-00000D000000}"/>
    <hyperlink ref="B10" location="'Matricula educativa por sexo'!A1" display="Matricula por nivel educativo por sexo 2000-2019" xr:uid="{00000000-0004-0000-0000-00000E000000}"/>
    <hyperlink ref="B9" location="'Población estatal por sexo'!A1" display="Población estatal por sexo 2005-2020" xr:uid="{00000000-0004-0000-0000-00000F000000}"/>
    <hyperlink ref="B29" location="'2009'!A1" display="3.3 Anexo 9 A Presupuesto para Mujeres y la Igualdad deGénero, 2009. Cuadro." xr:uid="{00000000-0004-0000-0000-000010000000}"/>
    <hyperlink ref="B27" location="'presupuesto anexo13'!A1" display="3.1 Erogaciones para la igualdad entre mujeres y hombres, PEF, 2008-2021. Gráficas y cuadro." xr:uid="{00000000-0004-0000-0000-000011000000}"/>
    <hyperlink ref="B28" location="'2008'!A1" display="3.2 Anexo 9 A. Presupuesto para Mujeres y la Igualdad de Género, 2008. Cuadro." xr:uid="{00000000-0004-0000-0000-000012000000}"/>
    <hyperlink ref="B30" location="'2010'!A1" display="3.4 Anexo 10. Erogaciones para la Igualdad entre mujeres y hombres, 2010. Cuadro." xr:uid="{00000000-0004-0000-0000-000013000000}"/>
    <hyperlink ref="B31" location="'2011'!A1" display="3.5 Anexo 10. Erogaciones para la Igualdad entre mujeres y hombres, 2011. Cuadro." xr:uid="{00000000-0004-0000-0000-000014000000}"/>
    <hyperlink ref="B32" location="'2012'!A1" display="3.6 Anexo 10. Erogaciones para la Igualdad entre mujeres y hombres, 2012. Cuadro." xr:uid="{00000000-0004-0000-0000-000015000000}"/>
    <hyperlink ref="B33" location="'2012'!A1" display="3.7 Anexo 12. Erogaciones para la Igualdad entre mujeres y hombres, 2013. Cuadro." xr:uid="{00000000-0004-0000-0000-000016000000}"/>
    <hyperlink ref="B34" location="'2014'!A1" display="3.8 Anexo 12. Erogaciones para la Igualdad entre mujeres y hombres, 2014. Cuadro." xr:uid="{00000000-0004-0000-0000-000017000000}"/>
    <hyperlink ref="B35" location="'2015'!A1" display="3.9 Anexo 13. Erogaciones para la Igualdad entre mujeres y hombres, 2015. Cuadro." xr:uid="{00000000-0004-0000-0000-000018000000}"/>
    <hyperlink ref="B36" location="'2016'!A1" display="3.10 Anexo 13. Erogaciones para la Igualdad entre mujeres y hombres, 2016. Cuadro." xr:uid="{00000000-0004-0000-0000-000019000000}"/>
    <hyperlink ref="B37" location="'2017'!A1" display="3.11 Anexo 13. Erogaciones para la Igualdad entre mujeres y hombres, 2017. Cuadro." xr:uid="{00000000-0004-0000-0000-00001A000000}"/>
    <hyperlink ref="B38" location="'2018'!A1" display="3.12 Anexo 13. Erogaciones para la Igualdad entre mujeres y hombres, 2018. Cuadro." xr:uid="{00000000-0004-0000-0000-00001B000000}"/>
    <hyperlink ref="B39" location="'2019'!A1" display="3.13 Anexo 13. Erogaciones para laIgualdad entre mujeres y hombres,  2019. Cuadro." xr:uid="{00000000-0004-0000-0000-00001C000000}"/>
    <hyperlink ref="B40" location="'2020'!A1" display="3.14 Anexo 13. Erogaciones para la Igualdad entre mujeres y hombres, 2020. Cuadro." xr:uid="{00000000-0004-0000-0000-00001D000000}"/>
    <hyperlink ref="B41" location="'2021'!A1" display="3.15  Anexo 13. Erogaciones para la Igualdad entre mujeres y hombres, 2021. Cuadro." xr:uid="{00000000-0004-0000-0000-00001E000000}"/>
    <hyperlink ref="B44" location="TNP!A1" display="4.1 Tasa Neta de Participación (TNP 1) de México total por sexo,2000 T2-2021 T2. Cuadro." xr:uid="{00000000-0004-0000-0000-00001F000000}"/>
    <hyperlink ref="B45" location="'Gráfica TNP'!A1" display="4.2 Tasa Neta de Participación (TNP 1) de México total por sexo 2000 T2-2021 T2. Gráfica y cuadro." xr:uid="{00000000-0004-0000-0000-000020000000}"/>
    <hyperlink ref="B46" location="'TNP estatal'!A1" display="4.3 Tasa Neta de Participación (TNP) deMéxico porentidad federativa total por sexo, 2005-2020.Cuadro." xr:uid="{00000000-0004-0000-0000-000021000000}"/>
    <hyperlink ref="B47" location="'Participación económica Gráfica'!A1" display="4.4 Tasa Neta de Participación económica en México, 2005-2020. Gráficas y cuadro." xr:uid="{00000000-0004-0000-0000-000022000000}"/>
    <hyperlink ref="B50" location="Disponibilidad!A1" display="5.1 Población económicamente activa y población noeconómicamente activa en México, 2005-2021 T2. Cuadro." xr:uid="{00000000-0004-0000-0000-000023000000}"/>
    <hyperlink ref="B51" location="Ocupación!A1" display="5.2 Población ocupada, subocupada y desocupada por sexo en México, 2000-2021 T2. Cuadro." xr:uid="{00000000-0004-0000-0000-000024000000}"/>
    <hyperlink ref="B52" location="'Gráfica ocupación'!A1" display="5.3 Población ocupada, subocupada y desocupada por sexo en México, 2000-2021 T2.  Gráfica y cuadro." xr:uid="{00000000-0004-0000-0000-000025000000}"/>
    <hyperlink ref="B53" location="'Ocupación Sector'!A1" display="5.4 Población ocupada por sector de actividad económica por sexo, 2005-2020. Cuadro." xr:uid="{00000000-0004-0000-0000-000026000000}"/>
    <hyperlink ref="B54" location="'Gráfica Oc. Sector'!A1" display="5.5 Población Ocupada según sector de actividad económica por sexo, 2005-2020. Gráficas." xr:uid="{00000000-0004-0000-0000-000027000000}"/>
    <hyperlink ref="B57" location="TIL!A1" display="6.1 Tasa de informalidad laboral (TIL) de México, total y por sexo, 2005-2021 T2. Cuadro." xr:uid="{00000000-0004-0000-0000-000028000000}"/>
    <hyperlink ref="B58" location="'Gráfica TIL'!A1" display="6.2 Tasa de informalidad laboral (TIL) de México, total y por sexo,2005, 2010, 2020 y 2021 T2. Gráfica y cuadro." xr:uid="{00000000-0004-0000-0000-000029000000}"/>
    <hyperlink ref="B59" location="'TIL estatal'!A1" display="6.3 Tasa de informalidad laboral (TIL) de México por entidad federativa, total y por sexo, 2005-2021 T2. Cuadro." xr:uid="{00000000-0004-0000-0000-00002A000000}"/>
    <hyperlink ref="B60" location="TOSI!A1" display="6.4 Tasa de ocupación en el sector informal (TOSI 2) de México, total y por sexo, 2005-2021 T2. Gráfica y cuadro." xr:uid="{00000000-0004-0000-0000-00002B000000}"/>
    <hyperlink ref="B61" location="'TOSI estatal'!A1" display="6.5 Tasa de Ocupación en el Sector Informal en México por entidad federativa y por sexo, 2005-2021. Cuadro." xr:uid="{00000000-0004-0000-0000-00002C000000}"/>
    <hyperlink ref="B62" location="'Indice discriminación salarial'!A1" display="6.6 Índice de discriminación salarial por grupos de ocupación por sexo, 2007-2021. Cuadro." xr:uid="{00000000-0004-0000-0000-00002D000000}"/>
    <hyperlink ref="B63" location="'Acceso Salud'!A1" display="6.7 Población ocupada según condición de acceso a instituciones de salud en México por sexo, 2005-2021 T2. Cuadro." xr:uid="{00000000-0004-0000-0000-00002E000000}"/>
    <hyperlink ref="B64" location="'Indicadores Precariedad'!A1" display="6.8 Indicadores de precariedad laboral en México por sexo,2005-2021 T2. Cuadro." xr:uid="{00000000-0004-0000-0000-00002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O37"/>
  <sheetViews>
    <sheetView workbookViewId="0"/>
  </sheetViews>
  <sheetFormatPr baseColWidth="10" defaultColWidth="11.453125" defaultRowHeight="12.5"/>
  <cols>
    <col min="1" max="16384" width="11.453125" style="1"/>
  </cols>
  <sheetData>
    <row r="1" spans="1:15" ht="15.5">
      <c r="A1" s="117" t="s">
        <v>1242</v>
      </c>
      <c r="B1" s="117"/>
      <c r="C1" s="117"/>
      <c r="D1" s="117"/>
      <c r="E1" s="117"/>
      <c r="F1" s="117"/>
      <c r="G1" s="117"/>
      <c r="H1" s="117"/>
      <c r="I1" s="117"/>
      <c r="J1" s="117"/>
      <c r="K1" s="156"/>
    </row>
    <row r="2" spans="1:15" ht="15.5">
      <c r="A2" s="259" t="s">
        <v>1</v>
      </c>
      <c r="B2" s="259"/>
      <c r="C2" s="259"/>
      <c r="D2" s="259"/>
      <c r="E2" s="259"/>
      <c r="F2" s="259"/>
      <c r="G2" s="259"/>
      <c r="H2" s="259"/>
      <c r="I2" s="259"/>
      <c r="J2" s="259"/>
      <c r="K2" s="156"/>
    </row>
    <row r="3" spans="1:15" ht="15.5">
      <c r="A3" s="259" t="s">
        <v>120</v>
      </c>
      <c r="B3" s="259"/>
      <c r="C3" s="259"/>
      <c r="D3" s="259"/>
      <c r="E3" s="259"/>
      <c r="F3" s="259"/>
      <c r="G3" s="259"/>
      <c r="H3" s="259"/>
      <c r="I3" s="259"/>
      <c r="J3" s="259"/>
      <c r="K3" s="259"/>
    </row>
    <row r="4" spans="1:15" ht="15.5">
      <c r="A4" s="82" t="s">
        <v>117</v>
      </c>
      <c r="B4" s="217" t="s">
        <v>118</v>
      </c>
      <c r="C4" s="233"/>
      <c r="D4" s="212"/>
      <c r="E4" s="212"/>
      <c r="F4" s="212"/>
      <c r="G4" s="212"/>
      <c r="H4" s="212"/>
    </row>
    <row r="5" spans="1:15" ht="15.5">
      <c r="A5" s="233">
        <v>2000</v>
      </c>
      <c r="B5" s="80">
        <v>9253.9680461864409</v>
      </c>
      <c r="C5" s="80"/>
      <c r="D5" s="212"/>
      <c r="E5" s="212"/>
      <c r="F5" s="212"/>
      <c r="G5" s="212"/>
      <c r="H5" s="212"/>
    </row>
    <row r="6" spans="1:15" ht="15.5">
      <c r="A6" s="233">
        <v>2001</v>
      </c>
      <c r="B6" s="80">
        <v>9088.0534093891401</v>
      </c>
      <c r="C6" s="80"/>
      <c r="D6" s="212"/>
      <c r="E6" s="212"/>
      <c r="F6" s="212"/>
      <c r="G6" s="212"/>
      <c r="H6" s="212"/>
    </row>
    <row r="7" spans="1:15" ht="15.5">
      <c r="A7" s="233">
        <v>2002</v>
      </c>
      <c r="B7" s="80">
        <v>8960.5535577465471</v>
      </c>
      <c r="C7" s="80"/>
      <c r="D7" s="212"/>
      <c r="E7" s="212"/>
      <c r="F7" s="212"/>
      <c r="G7" s="212"/>
      <c r="H7" s="212"/>
    </row>
    <row r="8" spans="1:15" ht="15.5">
      <c r="A8" s="233">
        <v>2003</v>
      </c>
      <c r="B8" s="80">
        <v>8967.0291903178313</v>
      </c>
      <c r="C8" s="80"/>
      <c r="D8" s="81"/>
      <c r="E8" s="81"/>
      <c r="F8" s="81"/>
      <c r="G8" s="81"/>
      <c r="H8" s="81"/>
      <c r="I8" s="52"/>
      <c r="J8" s="52"/>
      <c r="K8" s="52"/>
      <c r="L8" s="52"/>
      <c r="M8" s="52"/>
      <c r="N8" s="52"/>
      <c r="O8" s="52"/>
    </row>
    <row r="9" spans="1:15" ht="15.5">
      <c r="A9" s="233">
        <v>2004</v>
      </c>
      <c r="B9" s="80">
        <v>9190.7414164140228</v>
      </c>
      <c r="C9" s="80"/>
      <c r="D9" s="212"/>
      <c r="E9" s="212"/>
      <c r="F9" s="212"/>
      <c r="G9" s="212"/>
      <c r="H9" s="212"/>
    </row>
    <row r="10" spans="1:15" ht="15.5">
      <c r="A10" s="233">
        <v>2005</v>
      </c>
      <c r="B10" s="80">
        <v>9270.6568921055896</v>
      </c>
      <c r="C10" s="80"/>
      <c r="D10" s="212"/>
      <c r="E10" s="212"/>
      <c r="F10" s="212"/>
      <c r="G10" s="212"/>
      <c r="H10" s="212"/>
    </row>
    <row r="11" spans="1:15" ht="15.5">
      <c r="A11" s="233">
        <v>2006</v>
      </c>
      <c r="B11" s="80">
        <v>9547.3333931577563</v>
      </c>
      <c r="C11" s="80"/>
      <c r="D11" s="212"/>
      <c r="E11" s="212"/>
      <c r="F11" s="212"/>
      <c r="G11" s="212"/>
      <c r="H11" s="212"/>
    </row>
    <row r="12" spans="1:15" ht="15.5">
      <c r="A12" s="233">
        <v>2007</v>
      </c>
      <c r="B12" s="80">
        <v>9622.047868853555</v>
      </c>
      <c r="C12" s="80"/>
      <c r="D12" s="212"/>
      <c r="E12" s="212"/>
      <c r="F12" s="212"/>
      <c r="G12" s="212"/>
      <c r="H12" s="212"/>
    </row>
    <row r="13" spans="1:15" ht="15.5">
      <c r="A13" s="233">
        <v>2008</v>
      </c>
      <c r="B13" s="80">
        <v>9587.636252811033</v>
      </c>
      <c r="C13" s="80"/>
      <c r="D13" s="212"/>
      <c r="E13" s="212"/>
      <c r="F13" s="212"/>
      <c r="G13" s="212"/>
      <c r="H13" s="212"/>
    </row>
    <row r="14" spans="1:15" ht="15.5">
      <c r="A14" s="233">
        <v>2009</v>
      </c>
      <c r="B14" s="80">
        <v>8947.7415534340689</v>
      </c>
      <c r="C14" s="80"/>
      <c r="D14" s="212"/>
      <c r="E14" s="212"/>
      <c r="F14" s="212"/>
      <c r="G14" s="212"/>
      <c r="H14" s="212"/>
    </row>
    <row r="15" spans="1:15" ht="15.5">
      <c r="A15" s="233">
        <v>2010</v>
      </c>
      <c r="B15" s="80">
        <v>9271.3983957699693</v>
      </c>
      <c r="C15" s="80"/>
      <c r="D15" s="212"/>
      <c r="E15" s="212"/>
      <c r="F15" s="212"/>
      <c r="G15" s="212"/>
      <c r="H15" s="212"/>
    </row>
    <row r="16" spans="1:15" ht="15.5">
      <c r="A16" s="233">
        <v>2011</v>
      </c>
      <c r="B16" s="80">
        <v>9477.8875946951775</v>
      </c>
      <c r="C16" s="80"/>
      <c r="D16" s="212"/>
      <c r="E16" s="212"/>
      <c r="F16" s="212"/>
      <c r="G16" s="212"/>
      <c r="H16" s="212"/>
    </row>
    <row r="17" spans="1:8" ht="15.5">
      <c r="A17" s="233">
        <v>2012</v>
      </c>
      <c r="B17" s="80">
        <v>9690.8689818980201</v>
      </c>
      <c r="C17" s="80"/>
      <c r="D17" s="212"/>
      <c r="E17" s="212"/>
      <c r="F17" s="212"/>
      <c r="G17" s="212"/>
      <c r="H17" s="212"/>
    </row>
    <row r="18" spans="1:8" ht="15.5">
      <c r="A18" s="233">
        <v>2013</v>
      </c>
      <c r="B18" s="80">
        <v>9693.7232136797138</v>
      </c>
      <c r="C18" s="80"/>
      <c r="D18" s="212"/>
      <c r="E18" s="212"/>
      <c r="F18" s="212"/>
      <c r="G18" s="212"/>
      <c r="H18" s="212"/>
    </row>
    <row r="19" spans="1:8" ht="15.5">
      <c r="A19" s="233">
        <v>2014</v>
      </c>
      <c r="B19" s="80">
        <v>9843.3977032656367</v>
      </c>
      <c r="C19" s="80"/>
      <c r="D19" s="212"/>
      <c r="E19" s="212"/>
      <c r="F19" s="212"/>
      <c r="G19" s="212"/>
      <c r="H19" s="212"/>
    </row>
    <row r="20" spans="1:8" ht="15.5">
      <c r="A20" s="216">
        <v>2015</v>
      </c>
      <c r="B20" s="80">
        <v>10042.139533505633</v>
      </c>
      <c r="C20" s="80"/>
      <c r="D20" s="212"/>
      <c r="E20" s="212"/>
      <c r="F20" s="212"/>
      <c r="G20" s="212"/>
      <c r="H20" s="212"/>
    </row>
    <row r="21" spans="1:8" ht="15.5">
      <c r="A21" s="216">
        <v>2016</v>
      </c>
      <c r="B21" s="80">
        <v>10183.03282721018</v>
      </c>
      <c r="C21" s="80"/>
      <c r="D21" s="212"/>
      <c r="E21" s="212"/>
      <c r="F21" s="212"/>
      <c r="G21" s="212"/>
      <c r="H21" s="212"/>
    </row>
    <row r="22" spans="1:8" ht="15.5">
      <c r="A22" s="216">
        <v>2017</v>
      </c>
      <c r="B22" s="80">
        <v>10277.883352610979</v>
      </c>
      <c r="C22" s="80"/>
      <c r="D22" s="212"/>
      <c r="E22" s="212"/>
      <c r="F22" s="212"/>
      <c r="G22" s="212"/>
      <c r="H22" s="212"/>
    </row>
    <row r="23" spans="1:8" ht="15.5">
      <c r="A23" s="216">
        <v>2018</v>
      </c>
      <c r="B23" s="80">
        <v>10385.833150694871</v>
      </c>
      <c r="C23" s="80"/>
      <c r="D23" s="212"/>
      <c r="E23" s="212"/>
      <c r="F23" s="212"/>
      <c r="G23" s="212"/>
      <c r="H23" s="212"/>
    </row>
    <row r="24" spans="1:8" ht="15.5">
      <c r="A24" s="216">
        <v>2019</v>
      </c>
      <c r="B24" s="80">
        <v>10267.50017193301</v>
      </c>
      <c r="C24" s="80"/>
      <c r="D24" s="212"/>
      <c r="E24" s="212"/>
      <c r="F24" s="212"/>
      <c r="G24" s="212"/>
      <c r="H24" s="212"/>
    </row>
    <row r="25" spans="1:8" ht="15.5">
      <c r="A25" s="216">
        <v>2020</v>
      </c>
      <c r="B25" s="80">
        <v>9322.3357130418553</v>
      </c>
      <c r="C25" s="80"/>
      <c r="D25" s="212"/>
      <c r="E25" s="212"/>
      <c r="F25" s="212"/>
      <c r="G25" s="212"/>
      <c r="H25" s="212"/>
    </row>
    <row r="26" spans="1:8" ht="15.5">
      <c r="A26" s="212"/>
      <c r="B26" s="212"/>
      <c r="C26" s="212"/>
      <c r="D26" s="212"/>
      <c r="E26" s="212"/>
      <c r="F26" s="212"/>
      <c r="G26" s="212"/>
      <c r="H26" s="212"/>
    </row>
    <row r="27" spans="1:8" ht="15.5">
      <c r="A27" s="212" t="s">
        <v>121</v>
      </c>
      <c r="B27" s="212"/>
      <c r="C27" s="212"/>
      <c r="D27" s="212"/>
      <c r="E27" s="212"/>
      <c r="F27" s="212"/>
      <c r="G27" s="212"/>
      <c r="H27" s="212"/>
    </row>
    <row r="28" spans="1:8" ht="15.5">
      <c r="A28" s="212"/>
      <c r="B28" s="212"/>
      <c r="C28" s="212"/>
      <c r="D28" s="212"/>
      <c r="E28" s="212"/>
      <c r="F28" s="212"/>
      <c r="G28" s="212"/>
      <c r="H28" s="212"/>
    </row>
    <row r="36" spans="4:4">
      <c r="D36" s="7"/>
    </row>
    <row r="37" spans="4:4">
      <c r="D37" s="7"/>
    </row>
  </sheetData>
  <mergeCells count="2">
    <mergeCell ref="A2:J2"/>
    <mergeCell ref="A3:K3"/>
  </mergeCells>
  <pageMargins left="0.7" right="0.7" top="0.75" bottom="0.75" header="0.3" footer="0.3"/>
  <pageSetup paperSize="11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H95"/>
  <sheetViews>
    <sheetView zoomScale="80" zoomScaleNormal="80" workbookViewId="0"/>
  </sheetViews>
  <sheetFormatPr baseColWidth="10" defaultColWidth="11.453125" defaultRowHeight="15.5"/>
  <cols>
    <col min="1" max="1" width="11.453125" style="212"/>
    <col min="2" max="2" width="12" style="86" customWidth="1"/>
    <col min="3" max="3" width="18.7265625" style="212" customWidth="1"/>
    <col min="4" max="4" width="18.453125" style="212" customWidth="1"/>
    <col min="5" max="9" width="11.453125" style="212"/>
    <col min="10" max="10" width="13.54296875" style="212" customWidth="1"/>
    <col min="11" max="11" width="14.54296875" style="212" customWidth="1"/>
    <col min="12" max="12" width="15.81640625" style="212" customWidth="1"/>
    <col min="13" max="16384" width="11.453125" style="212"/>
  </cols>
  <sheetData>
    <row r="1" spans="1:7" s="85" customFormat="1">
      <c r="A1" s="212" t="s">
        <v>1243</v>
      </c>
      <c r="B1" s="84"/>
    </row>
    <row r="2" spans="1:7">
      <c r="A2" s="239" t="s">
        <v>122</v>
      </c>
    </row>
    <row r="3" spans="1:7">
      <c r="A3" s="239" t="s">
        <v>123</v>
      </c>
    </row>
    <row r="4" spans="1:7" ht="57" customHeight="1">
      <c r="A4" s="256" t="s">
        <v>124</v>
      </c>
      <c r="B4" s="256"/>
      <c r="C4" s="245" t="s">
        <v>125</v>
      </c>
      <c r="D4" s="245" t="s">
        <v>126</v>
      </c>
    </row>
    <row r="5" spans="1:7" ht="15" customHeight="1">
      <c r="A5" s="256">
        <v>2000</v>
      </c>
      <c r="B5" s="237" t="s">
        <v>127</v>
      </c>
      <c r="C5" s="62">
        <v>12725022.062999999</v>
      </c>
      <c r="D5" s="92">
        <v>6412026.6449999996</v>
      </c>
      <c r="F5" s="159"/>
    </row>
    <row r="6" spans="1:7" ht="15" customHeight="1">
      <c r="A6" s="256"/>
      <c r="B6" s="237" t="s">
        <v>128</v>
      </c>
      <c r="C6" s="62">
        <v>12994568.899</v>
      </c>
      <c r="D6" s="92">
        <v>6660435.4979999997</v>
      </c>
      <c r="F6" s="159"/>
    </row>
    <row r="7" spans="1:7" ht="15" customHeight="1">
      <c r="A7" s="256"/>
      <c r="B7" s="237" t="s">
        <v>129</v>
      </c>
      <c r="C7" s="62">
        <v>13008792.244000001</v>
      </c>
      <c r="D7" s="92">
        <v>6803749.9330000002</v>
      </c>
      <c r="F7" s="159"/>
    </row>
    <row r="8" spans="1:7" ht="15" customHeight="1">
      <c r="A8" s="256"/>
      <c r="B8" s="237" t="s">
        <v>130</v>
      </c>
      <c r="C8" s="62">
        <v>13003302.161</v>
      </c>
      <c r="D8" s="92">
        <v>6898519.9800000004</v>
      </c>
      <c r="F8" s="159"/>
    </row>
    <row r="9" spans="1:7" ht="15" customHeight="1">
      <c r="A9" s="256">
        <v>2001</v>
      </c>
      <c r="B9" s="237" t="s">
        <v>127</v>
      </c>
      <c r="C9" s="62">
        <v>12796119.499</v>
      </c>
      <c r="D9" s="92">
        <v>6972344.267</v>
      </c>
      <c r="F9" s="159"/>
      <c r="G9" s="212" t="s">
        <v>131</v>
      </c>
    </row>
    <row r="10" spans="1:7" ht="15" customHeight="1">
      <c r="A10" s="256"/>
      <c r="B10" s="237" t="s">
        <v>128</v>
      </c>
      <c r="C10" s="62">
        <v>12967530.185000001</v>
      </c>
      <c r="D10" s="92">
        <v>7097269.2620000001</v>
      </c>
      <c r="F10" s="159"/>
    </row>
    <row r="11" spans="1:7" ht="15" customHeight="1">
      <c r="A11" s="256"/>
      <c r="B11" s="237" t="s">
        <v>129</v>
      </c>
      <c r="C11" s="62">
        <v>12857408.646</v>
      </c>
      <c r="D11" s="92">
        <v>7098960.8150000004</v>
      </c>
      <c r="F11" s="159"/>
    </row>
    <row r="12" spans="1:7" ht="15" customHeight="1">
      <c r="A12" s="256"/>
      <c r="B12" s="237" t="s">
        <v>130</v>
      </c>
      <c r="C12" s="62">
        <v>12901429.210000001</v>
      </c>
      <c r="D12" s="92">
        <v>7108934.7429999998</v>
      </c>
      <c r="F12" s="159"/>
    </row>
    <row r="13" spans="1:7" ht="15" customHeight="1">
      <c r="A13" s="256">
        <v>2002</v>
      </c>
      <c r="B13" s="237" t="s">
        <v>127</v>
      </c>
      <c r="C13" s="62">
        <v>12415541.447000001</v>
      </c>
      <c r="D13" s="92">
        <v>6989364.6799999997</v>
      </c>
      <c r="F13" s="159"/>
    </row>
    <row r="14" spans="1:7" ht="15" customHeight="1">
      <c r="A14" s="256"/>
      <c r="B14" s="237" t="s">
        <v>128</v>
      </c>
      <c r="C14" s="62">
        <v>13112362.762</v>
      </c>
      <c r="D14" s="92">
        <v>7583211.7309999997</v>
      </c>
      <c r="F14" s="159"/>
    </row>
    <row r="15" spans="1:7" ht="15" customHeight="1">
      <c r="A15" s="256"/>
      <c r="B15" s="237" t="s">
        <v>129</v>
      </c>
      <c r="C15" s="62">
        <v>12889950.083000001</v>
      </c>
      <c r="D15" s="92">
        <v>7550711.1780000003</v>
      </c>
      <c r="F15" s="159"/>
    </row>
    <row r="16" spans="1:7" ht="15" customHeight="1">
      <c r="A16" s="256"/>
      <c r="B16" s="237" t="s">
        <v>130</v>
      </c>
      <c r="C16" s="62">
        <v>13084104.380000001</v>
      </c>
      <c r="D16" s="92">
        <v>7698549.1919999998</v>
      </c>
      <c r="F16" s="159"/>
    </row>
    <row r="17" spans="1:6" ht="15" customHeight="1">
      <c r="A17" s="256">
        <v>2003</v>
      </c>
      <c r="B17" s="237" t="s">
        <v>127</v>
      </c>
      <c r="C17" s="62">
        <v>12803323.689999999</v>
      </c>
      <c r="D17" s="92">
        <v>7745442.9380000001</v>
      </c>
      <c r="F17" s="159"/>
    </row>
    <row r="18" spans="1:6" ht="15" customHeight="1">
      <c r="A18" s="256"/>
      <c r="B18" s="237" t="s">
        <v>128</v>
      </c>
      <c r="C18" s="62">
        <v>13182930.047</v>
      </c>
      <c r="D18" s="92">
        <v>7880575.2000000002</v>
      </c>
      <c r="F18" s="159"/>
    </row>
    <row r="19" spans="1:6" ht="15" customHeight="1">
      <c r="A19" s="256"/>
      <c r="B19" s="237" t="s">
        <v>129</v>
      </c>
      <c r="C19" s="62">
        <v>12954912.939999999</v>
      </c>
      <c r="D19" s="92">
        <v>7771536.5800000001</v>
      </c>
      <c r="F19" s="159"/>
    </row>
    <row r="20" spans="1:6" ht="15" customHeight="1">
      <c r="A20" s="256"/>
      <c r="B20" s="237" t="s">
        <v>130</v>
      </c>
      <c r="C20" s="62">
        <v>13305707.408</v>
      </c>
      <c r="D20" s="92">
        <v>8077683.4939999999</v>
      </c>
      <c r="F20" s="159"/>
    </row>
    <row r="21" spans="1:6" ht="15" customHeight="1">
      <c r="A21" s="256">
        <v>2004</v>
      </c>
      <c r="B21" s="237" t="s">
        <v>127</v>
      </c>
      <c r="C21" s="62">
        <v>13252629.581</v>
      </c>
      <c r="D21" s="92">
        <v>8346933.6720000003</v>
      </c>
      <c r="F21" s="159"/>
    </row>
    <row r="22" spans="1:6" ht="15" customHeight="1">
      <c r="A22" s="256"/>
      <c r="B22" s="237" t="s">
        <v>128</v>
      </c>
      <c r="C22" s="62">
        <v>13732336</v>
      </c>
      <c r="D22" s="92">
        <v>8882220.5519999992</v>
      </c>
      <c r="F22" s="159"/>
    </row>
    <row r="23" spans="1:6" ht="15" customHeight="1">
      <c r="A23" s="256"/>
      <c r="B23" s="237" t="s">
        <v>129</v>
      </c>
      <c r="C23" s="62">
        <v>13438260.097999999</v>
      </c>
      <c r="D23" s="92">
        <v>8844033.0350000001</v>
      </c>
      <c r="F23" s="159"/>
    </row>
    <row r="24" spans="1:6" ht="15" customHeight="1">
      <c r="A24" s="256"/>
      <c r="B24" s="237" t="s">
        <v>130</v>
      </c>
      <c r="C24" s="62">
        <v>13872034.549000001</v>
      </c>
      <c r="D24" s="92">
        <v>9240282.477</v>
      </c>
      <c r="F24" s="159"/>
    </row>
    <row r="25" spans="1:6" ht="15" customHeight="1">
      <c r="A25" s="256">
        <v>2005</v>
      </c>
      <c r="B25" s="237" t="s">
        <v>127</v>
      </c>
      <c r="C25" s="62">
        <v>13354787.873</v>
      </c>
      <c r="D25" s="92">
        <v>9061147.4030000009</v>
      </c>
      <c r="F25" s="159"/>
    </row>
    <row r="26" spans="1:6" ht="15" customHeight="1">
      <c r="A26" s="256"/>
      <c r="B26" s="237" t="s">
        <v>128</v>
      </c>
      <c r="C26" s="62">
        <v>14104833.946</v>
      </c>
      <c r="D26" s="92">
        <v>9643592.4450000003</v>
      </c>
      <c r="F26" s="159"/>
    </row>
    <row r="27" spans="1:6" ht="15" customHeight="1">
      <c r="A27" s="256"/>
      <c r="B27" s="237" t="s">
        <v>129</v>
      </c>
      <c r="C27" s="62">
        <v>13782144.436000001</v>
      </c>
      <c r="D27" s="92">
        <v>9574366.6129999999</v>
      </c>
      <c r="F27" s="159"/>
    </row>
    <row r="28" spans="1:6" ht="15" customHeight="1">
      <c r="A28" s="256"/>
      <c r="B28" s="237" t="s">
        <v>130</v>
      </c>
      <c r="C28" s="62">
        <v>14306523.823999999</v>
      </c>
      <c r="D28" s="92">
        <v>9971485.9910000004</v>
      </c>
      <c r="F28" s="159"/>
    </row>
    <row r="29" spans="1:6" ht="15" customHeight="1">
      <c r="A29" s="256">
        <v>2006</v>
      </c>
      <c r="B29" s="237" t="s">
        <v>127</v>
      </c>
      <c r="C29" s="62">
        <v>14107960.023</v>
      </c>
      <c r="D29" s="92">
        <v>10100429.470000001</v>
      </c>
      <c r="F29" s="159"/>
    </row>
    <row r="30" spans="1:6" ht="15" customHeight="1">
      <c r="A30" s="256"/>
      <c r="B30" s="237" t="s">
        <v>128</v>
      </c>
      <c r="C30" s="62">
        <v>14700503.914999999</v>
      </c>
      <c r="D30" s="92">
        <v>10757668.331</v>
      </c>
      <c r="F30" s="159"/>
    </row>
    <row r="31" spans="1:6" ht="15" customHeight="1">
      <c r="A31" s="256"/>
      <c r="B31" s="237" t="s">
        <v>129</v>
      </c>
      <c r="C31" s="62">
        <v>14435867.706</v>
      </c>
      <c r="D31" s="92">
        <v>10703482.023</v>
      </c>
      <c r="F31" s="159"/>
    </row>
    <row r="32" spans="1:6" ht="15" customHeight="1">
      <c r="A32" s="256"/>
      <c r="B32" s="237" t="s">
        <v>130</v>
      </c>
      <c r="C32" s="62">
        <v>14800897.344000001</v>
      </c>
      <c r="D32" s="92">
        <v>10962177.880999999</v>
      </c>
      <c r="F32" s="159"/>
    </row>
    <row r="33" spans="1:6" ht="15" customHeight="1">
      <c r="A33" s="256">
        <v>2007</v>
      </c>
      <c r="B33" s="237" t="s">
        <v>127</v>
      </c>
      <c r="C33" s="62">
        <v>14393727.372</v>
      </c>
      <c r="D33" s="92">
        <v>10923991.197000001</v>
      </c>
      <c r="F33" s="159"/>
    </row>
    <row r="34" spans="1:6" ht="15" customHeight="1">
      <c r="A34" s="256"/>
      <c r="B34" s="237" t="s">
        <v>128</v>
      </c>
      <c r="C34" s="62">
        <v>14993339.387</v>
      </c>
      <c r="D34" s="92">
        <v>11486480.42</v>
      </c>
      <c r="F34" s="159"/>
    </row>
    <row r="35" spans="1:6" ht="15" customHeight="1">
      <c r="A35" s="256"/>
      <c r="B35" s="237" t="s">
        <v>129</v>
      </c>
      <c r="C35" s="62">
        <v>14783298.236</v>
      </c>
      <c r="D35" s="92">
        <v>11518669.907</v>
      </c>
      <c r="F35" s="159"/>
    </row>
    <row r="36" spans="1:6" ht="15" customHeight="1">
      <c r="A36" s="256"/>
      <c r="B36" s="237" t="s">
        <v>130</v>
      </c>
      <c r="C36" s="62">
        <v>15204938.905999999</v>
      </c>
      <c r="D36" s="92">
        <v>12087160.524</v>
      </c>
      <c r="F36" s="159"/>
    </row>
    <row r="37" spans="1:6" ht="15" customHeight="1">
      <c r="A37" s="256">
        <v>2008</v>
      </c>
      <c r="B37" s="237" t="s">
        <v>127</v>
      </c>
      <c r="C37" s="62">
        <v>14563428.381999999</v>
      </c>
      <c r="D37" s="92">
        <v>11782115.888</v>
      </c>
      <c r="F37" s="159"/>
    </row>
    <row r="38" spans="1:6" ht="15" customHeight="1">
      <c r="A38" s="256"/>
      <c r="B38" s="237" t="s">
        <v>128</v>
      </c>
      <c r="C38" s="62">
        <v>15386334.051999999</v>
      </c>
      <c r="D38" s="92">
        <v>12721061.183</v>
      </c>
      <c r="F38" s="159"/>
    </row>
    <row r="39" spans="1:6" ht="15" customHeight="1">
      <c r="A39" s="256"/>
      <c r="B39" s="237" t="s">
        <v>129</v>
      </c>
      <c r="C39" s="62">
        <v>14979494.721000001</v>
      </c>
      <c r="D39" s="92">
        <v>12484778.762</v>
      </c>
      <c r="F39" s="159"/>
    </row>
    <row r="40" spans="1:6" ht="15" customHeight="1">
      <c r="A40" s="256"/>
      <c r="B40" s="237" t="s">
        <v>130</v>
      </c>
      <c r="C40" s="62">
        <v>15125053.569</v>
      </c>
      <c r="D40" s="92">
        <v>12427425.289999999</v>
      </c>
      <c r="F40" s="159"/>
    </row>
    <row r="41" spans="1:6" ht="15" customHeight="1">
      <c r="A41" s="256">
        <v>2009</v>
      </c>
      <c r="B41" s="237" t="s">
        <v>127</v>
      </c>
      <c r="C41" s="62">
        <v>13752148.814999999</v>
      </c>
      <c r="D41" s="92">
        <v>11655054.658</v>
      </c>
      <c r="F41" s="159"/>
    </row>
    <row r="42" spans="1:6" ht="15" customHeight="1">
      <c r="A42" s="256"/>
      <c r="B42" s="237" t="s">
        <v>128</v>
      </c>
      <c r="C42" s="62">
        <v>14012937.564999999</v>
      </c>
      <c r="D42" s="92">
        <v>11942362.998</v>
      </c>
      <c r="F42" s="159"/>
    </row>
    <row r="43" spans="1:6" ht="15" customHeight="1">
      <c r="A43" s="256"/>
      <c r="B43" s="237" t="s">
        <v>129</v>
      </c>
      <c r="C43" s="62">
        <v>14231941.450999999</v>
      </c>
      <c r="D43" s="92">
        <v>12197786.200999999</v>
      </c>
      <c r="F43" s="159"/>
    </row>
    <row r="44" spans="1:6" ht="15" customHeight="1">
      <c r="A44" s="256"/>
      <c r="B44" s="237" t="s">
        <v>130</v>
      </c>
      <c r="C44" s="62">
        <v>14882965.685000001</v>
      </c>
      <c r="D44" s="92">
        <v>12855847.527000001</v>
      </c>
      <c r="F44" s="159"/>
    </row>
    <row r="45" spans="1:6" ht="15" customHeight="1">
      <c r="A45" s="256">
        <v>2010</v>
      </c>
      <c r="B45" s="237" t="s">
        <v>127</v>
      </c>
      <c r="C45" s="62">
        <v>14371721.473999999</v>
      </c>
      <c r="D45" s="92">
        <v>12783183.223999999</v>
      </c>
      <c r="F45" s="159"/>
    </row>
    <row r="46" spans="1:6" ht="15" customHeight="1">
      <c r="A46" s="256"/>
      <c r="B46" s="237" t="s">
        <v>128</v>
      </c>
      <c r="C46" s="62">
        <v>14998399.316</v>
      </c>
      <c r="D46" s="92">
        <v>13282295.719000001</v>
      </c>
      <c r="F46" s="159"/>
    </row>
    <row r="47" spans="1:6" ht="15" customHeight="1">
      <c r="A47" s="256"/>
      <c r="B47" s="237" t="s">
        <v>129</v>
      </c>
      <c r="C47" s="62">
        <v>14921452.789999999</v>
      </c>
      <c r="D47" s="92">
        <v>13346023.821</v>
      </c>
      <c r="F47" s="159"/>
    </row>
    <row r="48" spans="1:6" ht="15" customHeight="1">
      <c r="A48" s="256"/>
      <c r="B48" s="237" t="s">
        <v>130</v>
      </c>
      <c r="C48" s="62">
        <v>15499605.204</v>
      </c>
      <c r="D48" s="92">
        <v>14054005.92</v>
      </c>
      <c r="F48" s="159"/>
    </row>
    <row r="49" spans="1:8" ht="15" customHeight="1">
      <c r="A49" s="256">
        <v>2011</v>
      </c>
      <c r="B49" s="237" t="s">
        <v>127</v>
      </c>
      <c r="C49" s="62">
        <v>14902733.238</v>
      </c>
      <c r="D49" s="92">
        <v>13909575.571</v>
      </c>
      <c r="F49" s="159"/>
    </row>
    <row r="50" spans="1:8" ht="15" customHeight="1">
      <c r="A50" s="256"/>
      <c r="B50" s="237" t="s">
        <v>128</v>
      </c>
      <c r="C50" s="62">
        <v>15413046.558</v>
      </c>
      <c r="D50" s="92">
        <v>14375876.348999999</v>
      </c>
      <c r="F50" s="159"/>
    </row>
    <row r="51" spans="1:8" ht="15" customHeight="1">
      <c r="A51" s="256"/>
      <c r="B51" s="237" t="s">
        <v>129</v>
      </c>
      <c r="C51" s="62">
        <v>15526015.329</v>
      </c>
      <c r="D51" s="92">
        <v>14641733.038000001</v>
      </c>
      <c r="F51" s="159"/>
    </row>
    <row r="52" spans="1:8" ht="15" customHeight="1">
      <c r="A52" s="256"/>
      <c r="B52" s="237" t="s">
        <v>130</v>
      </c>
      <c r="C52" s="62">
        <v>16139539.278999999</v>
      </c>
      <c r="D52" s="92">
        <v>15735120.93</v>
      </c>
      <c r="F52" s="159"/>
    </row>
    <row r="53" spans="1:8" ht="15" customHeight="1">
      <c r="A53" s="256">
        <v>2012</v>
      </c>
      <c r="B53" s="237" t="s">
        <v>127</v>
      </c>
      <c r="C53" s="62">
        <v>15619752.447000001</v>
      </c>
      <c r="D53" s="92">
        <v>15412888.127</v>
      </c>
      <c r="F53" s="159"/>
    </row>
    <row r="54" spans="1:8" ht="15" customHeight="1">
      <c r="A54" s="256"/>
      <c r="B54" s="237" t="s">
        <v>128</v>
      </c>
      <c r="C54" s="62">
        <v>16027465.052999999</v>
      </c>
      <c r="D54" s="92">
        <v>15711132.331</v>
      </c>
      <c r="F54" s="159"/>
      <c r="G54" s="60"/>
      <c r="H54" s="60"/>
    </row>
    <row r="55" spans="1:8" ht="15" customHeight="1">
      <c r="A55" s="256"/>
      <c r="B55" s="237" t="s">
        <v>129</v>
      </c>
      <c r="C55" s="62">
        <v>15952811.209000001</v>
      </c>
      <c r="D55" s="92">
        <v>15770745.331</v>
      </c>
      <c r="F55" s="159"/>
    </row>
    <row r="56" spans="1:8" ht="15" customHeight="1">
      <c r="A56" s="256"/>
      <c r="B56" s="237" t="s">
        <v>130</v>
      </c>
      <c r="C56" s="62">
        <v>16638865.895</v>
      </c>
      <c r="D56" s="92">
        <v>16376252.547</v>
      </c>
      <c r="F56" s="159"/>
    </row>
    <row r="57" spans="1:8" ht="15" customHeight="1">
      <c r="A57" s="256">
        <v>2013</v>
      </c>
      <c r="B57" s="237" t="s">
        <v>127</v>
      </c>
      <c r="C57" s="62">
        <v>15719787.535</v>
      </c>
      <c r="D57" s="92">
        <v>15768223.748</v>
      </c>
      <c r="F57" s="159"/>
    </row>
    <row r="58" spans="1:8" ht="15" customHeight="1">
      <c r="A58" s="256"/>
      <c r="B58" s="237" t="s">
        <v>128</v>
      </c>
      <c r="C58" s="62">
        <v>16361864.290999999</v>
      </c>
      <c r="D58" s="92">
        <v>16198360.971999999</v>
      </c>
      <c r="F58" s="159"/>
    </row>
    <row r="59" spans="1:8" ht="15" customHeight="1">
      <c r="A59" s="256"/>
      <c r="B59" s="237" t="s">
        <v>129</v>
      </c>
      <c r="C59" s="62">
        <v>16186108.808</v>
      </c>
      <c r="D59" s="92">
        <v>16203580.648</v>
      </c>
      <c r="F59" s="159"/>
    </row>
    <row r="60" spans="1:8" ht="15" customHeight="1">
      <c r="A60" s="256"/>
      <c r="B60" s="237" t="s">
        <v>130</v>
      </c>
      <c r="C60" s="62">
        <v>16840987.679000001</v>
      </c>
      <c r="D60" s="92">
        <v>16938582.943999998</v>
      </c>
      <c r="F60" s="159"/>
    </row>
    <row r="61" spans="1:8" ht="15" customHeight="1">
      <c r="A61" s="256">
        <v>2014</v>
      </c>
      <c r="B61" s="237" t="s">
        <v>127</v>
      </c>
      <c r="C61" s="62">
        <v>16162068.203</v>
      </c>
      <c r="D61" s="92">
        <v>16770193.631999999</v>
      </c>
      <c r="F61" s="159"/>
    </row>
    <row r="62" spans="1:8">
      <c r="A62" s="256"/>
      <c r="B62" s="237" t="s">
        <v>128</v>
      </c>
      <c r="C62" s="62">
        <v>16743444.571</v>
      </c>
      <c r="D62" s="92">
        <v>17427703.572999999</v>
      </c>
      <c r="F62" s="159"/>
    </row>
    <row r="63" spans="1:8">
      <c r="A63" s="256"/>
      <c r="B63" s="237" t="s">
        <v>129</v>
      </c>
      <c r="C63" s="62">
        <v>16649895.568</v>
      </c>
      <c r="D63" s="92">
        <v>17460951.649</v>
      </c>
      <c r="F63" s="159"/>
    </row>
    <row r="64" spans="1:8">
      <c r="A64" s="256"/>
      <c r="B64" s="237" t="s">
        <v>130</v>
      </c>
      <c r="C64" s="62">
        <v>17408791.666000001</v>
      </c>
      <c r="D64" s="92">
        <v>18278373.574000001</v>
      </c>
      <c r="F64" s="159"/>
    </row>
    <row r="65" spans="1:6">
      <c r="A65" s="256">
        <v>2015</v>
      </c>
      <c r="B65" s="237" t="s">
        <v>127</v>
      </c>
      <c r="C65" s="62">
        <v>16710213.83</v>
      </c>
      <c r="D65" s="92">
        <v>17779897.476</v>
      </c>
      <c r="F65" s="159"/>
    </row>
    <row r="66" spans="1:6">
      <c r="A66" s="256"/>
      <c r="B66" s="237" t="s">
        <v>128</v>
      </c>
      <c r="C66" s="62">
        <v>17261227.603</v>
      </c>
      <c r="D66" s="92">
        <v>18501807.175000001</v>
      </c>
      <c r="F66" s="159"/>
    </row>
    <row r="67" spans="1:6">
      <c r="A67" s="256"/>
      <c r="B67" s="237" t="s">
        <v>129</v>
      </c>
      <c r="C67" s="62">
        <v>17331655.061000001</v>
      </c>
      <c r="D67" s="92">
        <v>18690046.390999999</v>
      </c>
      <c r="F67" s="159"/>
    </row>
    <row r="68" spans="1:6">
      <c r="A68" s="256"/>
      <c r="B68" s="236" t="s">
        <v>130</v>
      </c>
      <c r="C68" s="62">
        <v>17866336.089000002</v>
      </c>
      <c r="D68" s="92">
        <v>19316686.618000001</v>
      </c>
      <c r="F68" s="159"/>
    </row>
    <row r="69" spans="1:6">
      <c r="A69" s="260">
        <v>2016</v>
      </c>
      <c r="B69" s="237" t="s">
        <v>127</v>
      </c>
      <c r="C69" s="62">
        <v>17166339.662999999</v>
      </c>
      <c r="D69" s="92">
        <v>18972504.405999999</v>
      </c>
      <c r="F69" s="159"/>
    </row>
    <row r="70" spans="1:6">
      <c r="A70" s="260"/>
      <c r="B70" s="237" t="s">
        <v>128</v>
      </c>
      <c r="C70" s="62">
        <v>17780990.739</v>
      </c>
      <c r="D70" s="92">
        <v>19984444.936999999</v>
      </c>
      <c r="F70" s="159"/>
    </row>
    <row r="71" spans="1:6">
      <c r="A71" s="260"/>
      <c r="B71" s="237" t="s">
        <v>129</v>
      </c>
      <c r="C71" s="62">
        <v>17625602.452</v>
      </c>
      <c r="D71" s="92">
        <v>20162885.030000001</v>
      </c>
      <c r="F71" s="159"/>
    </row>
    <row r="72" spans="1:6">
      <c r="A72" s="260"/>
      <c r="B72" s="236" t="s">
        <v>130</v>
      </c>
      <c r="C72" s="62">
        <v>18416024.081999999</v>
      </c>
      <c r="D72" s="92">
        <v>21396395.111000001</v>
      </c>
      <c r="F72" s="159"/>
    </row>
    <row r="73" spans="1:6">
      <c r="A73" s="260">
        <v>2017</v>
      </c>
      <c r="B73" s="237" t="s">
        <v>127</v>
      </c>
      <c r="C73" s="62">
        <v>17757880.976</v>
      </c>
      <c r="D73" s="92">
        <v>21326071.436000001</v>
      </c>
      <c r="F73" s="159"/>
    </row>
    <row r="74" spans="1:6">
      <c r="A74" s="260"/>
      <c r="B74" s="237" t="s">
        <v>128</v>
      </c>
      <c r="C74" s="62">
        <v>18085472.857999999</v>
      </c>
      <c r="D74" s="92">
        <v>21811313.789000001</v>
      </c>
      <c r="F74" s="159"/>
    </row>
    <row r="75" spans="1:6">
      <c r="A75" s="260"/>
      <c r="B75" s="237" t="s">
        <v>129</v>
      </c>
      <c r="C75" s="62">
        <v>17900776.074000001</v>
      </c>
      <c r="D75" s="92">
        <v>21725317.592999998</v>
      </c>
      <c r="F75" s="159"/>
    </row>
    <row r="76" spans="1:6">
      <c r="A76" s="260"/>
      <c r="B76" s="236" t="s">
        <v>130</v>
      </c>
      <c r="C76" s="62">
        <v>18744915.359999999</v>
      </c>
      <c r="D76" s="92">
        <v>22873967.469999999</v>
      </c>
      <c r="F76" s="159"/>
    </row>
    <row r="77" spans="1:6">
      <c r="A77" s="260">
        <v>2018</v>
      </c>
      <c r="B77" s="237" t="s">
        <v>127</v>
      </c>
      <c r="C77" s="62">
        <v>18017126.577</v>
      </c>
      <c r="D77" s="92">
        <v>22662861.081</v>
      </c>
      <c r="F77" s="159"/>
    </row>
    <row r="78" spans="1:6">
      <c r="A78" s="260"/>
      <c r="B78" s="237" t="s">
        <v>128</v>
      </c>
      <c r="C78" s="62">
        <v>18667812.265999999</v>
      </c>
      <c r="D78" s="92">
        <v>23639637.203000002</v>
      </c>
      <c r="F78" s="159"/>
    </row>
    <row r="79" spans="1:6">
      <c r="A79" s="260"/>
      <c r="B79" s="237" t="s">
        <v>129</v>
      </c>
      <c r="C79" s="62">
        <v>18405689.745999999</v>
      </c>
      <c r="D79" s="92">
        <v>23392259.221000001</v>
      </c>
      <c r="F79" s="159"/>
    </row>
    <row r="80" spans="1:6">
      <c r="A80" s="260"/>
      <c r="B80" s="236" t="s">
        <v>130</v>
      </c>
      <c r="C80" s="62">
        <v>18989547.399</v>
      </c>
      <c r="D80" s="92">
        <v>24402803.228</v>
      </c>
      <c r="F80" s="159"/>
    </row>
    <row r="81" spans="1:6">
      <c r="A81" s="260">
        <v>2019</v>
      </c>
      <c r="B81" s="237" t="s">
        <v>127</v>
      </c>
      <c r="C81" s="62">
        <v>18247589.151999999</v>
      </c>
      <c r="D81" s="92">
        <v>24081793.618000001</v>
      </c>
      <c r="F81" s="159"/>
    </row>
    <row r="82" spans="1:6">
      <c r="A82" s="260"/>
      <c r="B82" s="237" t="s">
        <v>128</v>
      </c>
      <c r="C82" s="62">
        <v>18474906.102000002</v>
      </c>
      <c r="D82" s="92">
        <v>24521934.111000001</v>
      </c>
      <c r="F82" s="159"/>
    </row>
    <row r="83" spans="1:6">
      <c r="A83" s="260"/>
      <c r="B83" s="237" t="s">
        <v>129</v>
      </c>
      <c r="C83" s="62">
        <v>18376100.534000002</v>
      </c>
      <c r="D83" s="92">
        <v>24289044.982000001</v>
      </c>
      <c r="F83" s="159"/>
    </row>
    <row r="84" spans="1:6">
      <c r="A84" s="260"/>
      <c r="B84" s="236" t="s">
        <v>130</v>
      </c>
      <c r="C84" s="62">
        <v>18850755.011999998</v>
      </c>
      <c r="D84" s="92">
        <v>24922697.322000001</v>
      </c>
      <c r="F84" s="159"/>
    </row>
    <row r="85" spans="1:6">
      <c r="A85" s="260">
        <v>2020</v>
      </c>
      <c r="B85" s="237" t="s">
        <v>127</v>
      </c>
      <c r="C85" s="62">
        <v>18013060.736000001</v>
      </c>
      <c r="D85" s="92">
        <v>24474110.802999999</v>
      </c>
      <c r="F85" s="159"/>
    </row>
    <row r="86" spans="1:6">
      <c r="A86" s="260"/>
      <c r="B86" s="237" t="s">
        <v>128</v>
      </c>
      <c r="C86" s="62">
        <v>15015519.268999999</v>
      </c>
      <c r="D86" s="92">
        <v>20015315.410999998</v>
      </c>
      <c r="F86" s="159"/>
    </row>
    <row r="87" spans="1:6">
      <c r="A87" s="260"/>
      <c r="B87" s="237" t="s">
        <v>129</v>
      </c>
      <c r="C87" s="62">
        <v>16770879.124</v>
      </c>
      <c r="D87" s="92">
        <v>23010748.179000001</v>
      </c>
      <c r="F87" s="159"/>
    </row>
    <row r="88" spans="1:6">
      <c r="A88" s="260"/>
      <c r="B88" s="236" t="s">
        <v>130</v>
      </c>
      <c r="C88" s="62">
        <v>18005414.480999999</v>
      </c>
      <c r="D88" s="92">
        <v>24794733.800999999</v>
      </c>
      <c r="F88" s="159"/>
    </row>
    <row r="89" spans="1:6">
      <c r="A89" s="260">
        <v>2021</v>
      </c>
      <c r="B89" s="237" t="s">
        <v>127</v>
      </c>
      <c r="C89" s="62">
        <v>17364635.072000001</v>
      </c>
      <c r="D89" s="92">
        <v>24907198.238000002</v>
      </c>
      <c r="F89" s="159"/>
    </row>
    <row r="90" spans="1:6">
      <c r="A90" s="260"/>
      <c r="B90" s="237" t="s">
        <v>128</v>
      </c>
      <c r="C90" s="62">
        <v>17953125.655999999</v>
      </c>
      <c r="D90" s="92">
        <v>25931369.208999999</v>
      </c>
      <c r="F90" s="159"/>
    </row>
    <row r="91" spans="1:6">
      <c r="A91" s="260"/>
      <c r="B91" s="237"/>
      <c r="C91" s="62"/>
      <c r="D91" s="62"/>
    </row>
    <row r="92" spans="1:6">
      <c r="A92" s="260"/>
      <c r="B92" s="236"/>
    </row>
    <row r="93" spans="1:6">
      <c r="A93" s="212" t="s">
        <v>132</v>
      </c>
    </row>
    <row r="95" spans="1:6">
      <c r="A95" s="212" t="s">
        <v>133</v>
      </c>
    </row>
  </sheetData>
  <mergeCells count="23">
    <mergeCell ref="A89:A92"/>
    <mergeCell ref="A69:A72"/>
    <mergeCell ref="A73:A76"/>
    <mergeCell ref="A77:A80"/>
    <mergeCell ref="A81:A84"/>
    <mergeCell ref="A85:A88"/>
    <mergeCell ref="A61:A64"/>
    <mergeCell ref="A65:A68"/>
    <mergeCell ref="A57:A60"/>
    <mergeCell ref="A49:A52"/>
    <mergeCell ref="A53:A56"/>
    <mergeCell ref="A4:B4"/>
    <mergeCell ref="A25:A28"/>
    <mergeCell ref="A29:A32"/>
    <mergeCell ref="A33:A36"/>
    <mergeCell ref="A37:A40"/>
    <mergeCell ref="A41:A44"/>
    <mergeCell ref="A45:A48"/>
    <mergeCell ref="A5:A8"/>
    <mergeCell ref="A9:A12"/>
    <mergeCell ref="A13:A16"/>
    <mergeCell ref="A17:A20"/>
    <mergeCell ref="A21:A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N59"/>
  <sheetViews>
    <sheetView workbookViewId="0"/>
  </sheetViews>
  <sheetFormatPr baseColWidth="10" defaultColWidth="11.453125" defaultRowHeight="14.5"/>
  <cols>
    <col min="2" max="2" width="16.1796875" customWidth="1"/>
    <col min="3" max="3" width="15.7265625" customWidth="1"/>
  </cols>
  <sheetData>
    <row r="1" spans="1:5" ht="15.5">
      <c r="A1" s="212" t="s">
        <v>1244</v>
      </c>
      <c r="B1" s="212"/>
      <c r="C1" s="212"/>
      <c r="D1" s="212"/>
      <c r="E1" s="212"/>
    </row>
    <row r="2" spans="1:5" ht="15.5">
      <c r="A2" s="87" t="s">
        <v>134</v>
      </c>
      <c r="B2" s="87"/>
      <c r="C2" s="87"/>
      <c r="D2" s="212"/>
      <c r="E2" s="212"/>
    </row>
    <row r="3" spans="1:5" s="10" customFormat="1" ht="15.5">
      <c r="A3" s="87" t="s">
        <v>135</v>
      </c>
      <c r="B3" s="87"/>
      <c r="C3" s="87"/>
      <c r="D3" s="212"/>
      <c r="E3" s="212"/>
    </row>
    <row r="4" spans="1:5" s="10" customFormat="1" ht="15.5">
      <c r="A4" s="124" t="s">
        <v>124</v>
      </c>
      <c r="B4" s="217" t="s">
        <v>136</v>
      </c>
      <c r="C4" s="211"/>
      <c r="D4" s="211"/>
      <c r="E4" s="211"/>
    </row>
    <row r="5" spans="1:5" ht="15.5">
      <c r="A5" s="212">
        <v>2000</v>
      </c>
      <c r="B5" s="80">
        <v>66346.623120234173</v>
      </c>
      <c r="C5" s="211"/>
      <c r="D5" s="211"/>
      <c r="E5" s="211"/>
    </row>
    <row r="6" spans="1:5" ht="15.5">
      <c r="A6" s="212">
        <v>2001</v>
      </c>
      <c r="B6" s="80">
        <v>69224.622027932302</v>
      </c>
      <c r="C6" s="211"/>
      <c r="D6" s="211"/>
      <c r="E6" s="211"/>
    </row>
    <row r="7" spans="1:5" ht="15.5">
      <c r="A7" s="212">
        <v>2002</v>
      </c>
      <c r="B7" s="80">
        <v>72090.576418730576</v>
      </c>
      <c r="C7" s="211"/>
      <c r="D7" s="211"/>
      <c r="E7" s="123"/>
    </row>
    <row r="8" spans="1:5" ht="15.5">
      <c r="A8" s="212">
        <v>2003</v>
      </c>
      <c r="B8" s="80">
        <v>75141.498695792194</v>
      </c>
      <c r="C8" s="211"/>
      <c r="D8" s="211"/>
      <c r="E8" s="211"/>
    </row>
    <row r="9" spans="1:5" ht="15.5">
      <c r="A9" s="212">
        <v>2004</v>
      </c>
      <c r="B9" s="80">
        <v>83324.555901574233</v>
      </c>
      <c r="C9" s="211"/>
      <c r="D9" s="211"/>
      <c r="E9" s="211"/>
    </row>
    <row r="10" spans="1:5" ht="15.5">
      <c r="A10" s="212">
        <v>2005</v>
      </c>
      <c r="B10" s="80">
        <v>89244.590636666981</v>
      </c>
      <c r="C10" s="211"/>
      <c r="D10" s="211"/>
      <c r="E10" s="211"/>
    </row>
    <row r="11" spans="1:5" ht="15.5">
      <c r="A11" s="212">
        <v>2006</v>
      </c>
      <c r="B11" s="80">
        <v>98063.411626066212</v>
      </c>
      <c r="C11" s="211"/>
      <c r="D11" s="211"/>
      <c r="E11" s="211"/>
    </row>
    <row r="12" spans="1:5" ht="15.5">
      <c r="A12" s="212">
        <v>2007</v>
      </c>
      <c r="B12" s="80">
        <v>104785.03698439387</v>
      </c>
      <c r="C12" s="211"/>
      <c r="D12" s="211"/>
      <c r="E12" s="211"/>
    </row>
    <row r="13" spans="1:5" ht="15.5">
      <c r="A13" s="212">
        <v>2008</v>
      </c>
      <c r="B13" s="80">
        <v>110996.89679194376</v>
      </c>
      <c r="C13" s="211"/>
      <c r="D13" s="211"/>
      <c r="E13" s="211"/>
    </row>
    <row r="14" spans="1:5" ht="15.5">
      <c r="A14" s="212">
        <v>2009</v>
      </c>
      <c r="B14" s="80">
        <v>107775.66039820052</v>
      </c>
      <c r="C14" s="211"/>
      <c r="D14" s="211"/>
      <c r="E14" s="211"/>
    </row>
    <row r="15" spans="1:5" ht="15.5">
      <c r="A15" s="212">
        <v>2010</v>
      </c>
      <c r="B15" s="80">
        <v>116986.67188834128</v>
      </c>
      <c r="C15" s="211"/>
      <c r="D15" s="211"/>
      <c r="E15" s="211"/>
    </row>
    <row r="16" spans="1:5" ht="15.5">
      <c r="A16" s="212">
        <v>2011</v>
      </c>
      <c r="B16" s="80">
        <v>126773.97062832321</v>
      </c>
      <c r="C16" s="211"/>
      <c r="D16" s="211"/>
      <c r="E16" s="211"/>
    </row>
    <row r="17" spans="1:3" ht="15.5">
      <c r="A17" s="212">
        <v>2012</v>
      </c>
      <c r="B17" s="80">
        <v>135132.40391307176</v>
      </c>
      <c r="C17" s="211"/>
    </row>
    <row r="18" spans="1:3" ht="15.5">
      <c r="A18" s="212">
        <v>2013</v>
      </c>
      <c r="B18" s="80">
        <v>137481.98556923162</v>
      </c>
      <c r="C18" s="211"/>
    </row>
    <row r="19" spans="1:3" ht="15.5">
      <c r="A19" s="212">
        <v>2014</v>
      </c>
      <c r="B19" s="80">
        <v>146051.60580303075</v>
      </c>
      <c r="C19" s="211"/>
    </row>
    <row r="20" spans="1:3" ht="15.5">
      <c r="A20" s="212">
        <v>2015</v>
      </c>
      <c r="B20" s="80">
        <v>153481.13108124223</v>
      </c>
      <c r="C20" s="211"/>
    </row>
    <row r="21" spans="1:3" ht="15.5">
      <c r="A21" s="212">
        <v>2016</v>
      </c>
      <c r="B21" s="80">
        <v>164623.25660458684</v>
      </c>
      <c r="C21" s="211"/>
    </row>
    <row r="22" spans="1:3" ht="15.5">
      <c r="A22" s="212">
        <v>2017</v>
      </c>
      <c r="B22" s="80">
        <v>177578.32603833039</v>
      </c>
      <c r="C22" s="211"/>
    </row>
    <row r="23" spans="1:3" ht="15.5">
      <c r="A23" s="212">
        <v>2018</v>
      </c>
      <c r="B23" s="80">
        <v>188590.72654992266</v>
      </c>
      <c r="C23" s="211"/>
    </row>
    <row r="24" spans="1:3" ht="15.5">
      <c r="A24" s="212">
        <v>2019</v>
      </c>
      <c r="B24" s="80">
        <v>194187.05960349544</v>
      </c>
      <c r="C24" s="211"/>
    </row>
    <row r="25" spans="1:3" ht="15.5">
      <c r="A25" s="212">
        <v>2020</v>
      </c>
      <c r="B25" s="80">
        <v>181551.88364582881</v>
      </c>
      <c r="C25" s="211"/>
    </row>
    <row r="26" spans="1:3" ht="15.5">
      <c r="A26" s="212"/>
      <c r="B26" s="211"/>
      <c r="C26" s="211"/>
    </row>
    <row r="27" spans="1:3" ht="15.5">
      <c r="A27" s="231" t="s">
        <v>137</v>
      </c>
      <c r="B27" s="211"/>
      <c r="C27" s="211"/>
    </row>
    <row r="28" spans="1:3" ht="15.5">
      <c r="A28" s="231" t="s">
        <v>138</v>
      </c>
      <c r="B28" s="211"/>
      <c r="C28" s="211"/>
    </row>
    <row r="29" spans="1:3">
      <c r="A29" s="215"/>
      <c r="B29" s="211"/>
      <c r="C29" s="211"/>
    </row>
    <row r="30" spans="1:3">
      <c r="A30" s="215"/>
      <c r="B30" s="211"/>
      <c r="C30" s="211"/>
    </row>
    <row r="31" spans="1:3">
      <c r="A31" s="215"/>
      <c r="B31" s="211"/>
      <c r="C31" s="211"/>
    </row>
    <row r="32" spans="1:3">
      <c r="A32" s="215"/>
      <c r="B32" s="211"/>
      <c r="C32" s="211"/>
    </row>
    <row r="33" spans="1:3">
      <c r="A33" s="215"/>
      <c r="B33" s="211"/>
      <c r="C33" s="211"/>
    </row>
    <row r="34" spans="1:3">
      <c r="A34" s="215"/>
      <c r="B34" s="211"/>
      <c r="C34" s="211"/>
    </row>
    <row r="35" spans="1:3">
      <c r="A35" s="215"/>
      <c r="B35" s="211"/>
      <c r="C35" s="211"/>
    </row>
    <row r="36" spans="1:3">
      <c r="A36" s="215"/>
      <c r="B36" s="211"/>
      <c r="C36" s="211"/>
    </row>
    <row r="37" spans="1:3">
      <c r="A37" s="215"/>
      <c r="B37" s="211"/>
      <c r="C37" s="211"/>
    </row>
    <row r="38" spans="1:3">
      <c r="A38" s="215"/>
      <c r="B38" s="211"/>
      <c r="C38" s="211"/>
    </row>
    <row r="39" spans="1:3">
      <c r="A39" s="215"/>
      <c r="B39" s="211"/>
      <c r="C39" s="211"/>
    </row>
    <row r="40" spans="1:3">
      <c r="A40" s="215"/>
      <c r="B40" s="211"/>
      <c r="C40" s="211"/>
    </row>
    <row r="41" spans="1:3">
      <c r="A41" s="215"/>
      <c r="B41" s="211"/>
      <c r="C41" s="211"/>
    </row>
    <row r="42" spans="1:3">
      <c r="A42" s="215"/>
      <c r="B42" s="211"/>
      <c r="C42" s="211"/>
    </row>
    <row r="43" spans="1:3">
      <c r="A43" s="215"/>
      <c r="B43" s="211"/>
      <c r="C43" s="211"/>
    </row>
    <row r="44" spans="1:3">
      <c r="A44" s="215"/>
      <c r="B44" s="211"/>
      <c r="C44" s="211"/>
    </row>
    <row r="45" spans="1:3">
      <c r="A45" s="215"/>
      <c r="B45" s="211"/>
      <c r="C45" s="211"/>
    </row>
    <row r="46" spans="1:3">
      <c r="A46" s="215"/>
      <c r="B46" s="211"/>
      <c r="C46" s="211"/>
    </row>
    <row r="47" spans="1:3">
      <c r="A47" s="215"/>
      <c r="B47" s="211"/>
      <c r="C47" s="211"/>
    </row>
    <row r="48" spans="1:3">
      <c r="A48" s="215"/>
      <c r="B48" s="211"/>
      <c r="C48" s="211"/>
    </row>
    <row r="49" spans="1:14">
      <c r="A49" s="215"/>
      <c r="B49" s="211"/>
      <c r="C49" s="211"/>
      <c r="D49" s="211"/>
      <c r="E49" s="211"/>
      <c r="F49" s="211"/>
      <c r="G49" s="211"/>
      <c r="H49" s="211"/>
      <c r="I49" s="211"/>
      <c r="J49" s="211"/>
      <c r="K49" s="211"/>
      <c r="L49" s="211"/>
      <c r="M49" s="211"/>
      <c r="N49" s="211"/>
    </row>
    <row r="50" spans="1:14">
      <c r="A50" s="215"/>
      <c r="B50" s="211"/>
      <c r="C50" s="211"/>
      <c r="D50" s="211"/>
      <c r="E50" s="211"/>
      <c r="F50" s="211"/>
      <c r="G50" s="211"/>
      <c r="H50" s="211"/>
      <c r="I50" s="211"/>
      <c r="J50" s="211"/>
      <c r="K50" s="211"/>
      <c r="L50" s="211"/>
      <c r="M50" s="211"/>
      <c r="N50" s="211"/>
    </row>
    <row r="51" spans="1:14">
      <c r="A51" s="215"/>
      <c r="B51" s="211"/>
      <c r="C51" s="211"/>
      <c r="D51" s="211"/>
      <c r="E51" s="211"/>
      <c r="F51" s="211"/>
      <c r="G51" s="211"/>
      <c r="H51" s="211"/>
      <c r="I51" s="211"/>
      <c r="J51" s="211"/>
      <c r="K51" s="211"/>
      <c r="L51" s="211"/>
      <c r="M51" s="211"/>
      <c r="N51" s="211"/>
    </row>
    <row r="52" spans="1:14">
      <c r="A52" s="215"/>
      <c r="B52" s="211"/>
      <c r="C52" s="211"/>
      <c r="D52" s="211"/>
      <c r="E52" s="211"/>
      <c r="F52" s="211"/>
      <c r="G52" s="211"/>
      <c r="H52" s="211"/>
      <c r="I52" s="211"/>
      <c r="J52" s="211"/>
      <c r="K52" s="211"/>
      <c r="L52" s="211"/>
      <c r="M52" s="211"/>
      <c r="N52" s="211"/>
    </row>
    <row r="53" spans="1:14">
      <c r="A53" s="215"/>
      <c r="B53" s="211"/>
      <c r="C53" s="211"/>
      <c r="D53" s="211"/>
      <c r="E53" s="211"/>
      <c r="F53" s="211"/>
      <c r="G53" s="211"/>
      <c r="H53" s="211"/>
      <c r="I53" s="211"/>
      <c r="J53" s="211"/>
      <c r="K53" s="211"/>
      <c r="L53" s="211"/>
      <c r="M53" s="211"/>
      <c r="N53" s="211"/>
    </row>
    <row r="54" spans="1:14">
      <c r="A54" s="215"/>
      <c r="B54" s="211"/>
      <c r="C54" s="211"/>
      <c r="D54" s="211"/>
      <c r="E54" s="211"/>
      <c r="F54" s="211"/>
      <c r="G54" s="211"/>
      <c r="H54" s="211"/>
      <c r="I54" s="211"/>
      <c r="J54" s="211"/>
      <c r="K54" s="211"/>
      <c r="L54" s="211"/>
      <c r="M54" s="211"/>
      <c r="N54" s="211"/>
    </row>
    <row r="55" spans="1:14">
      <c r="A55" s="215"/>
      <c r="B55" s="211"/>
      <c r="C55" s="211"/>
      <c r="D55" s="211"/>
      <c r="E55" s="211"/>
      <c r="F55" s="211"/>
      <c r="G55" s="211"/>
      <c r="H55" s="211"/>
      <c r="I55" s="211"/>
      <c r="J55" s="211"/>
      <c r="K55" s="211"/>
      <c r="L55" s="211"/>
      <c r="M55" s="211"/>
      <c r="N55" s="211"/>
    </row>
    <row r="56" spans="1:14">
      <c r="A56" s="215"/>
      <c r="B56" s="211"/>
      <c r="C56" s="211"/>
      <c r="D56" s="211"/>
      <c r="E56" s="211"/>
      <c r="F56" s="211"/>
      <c r="G56" s="211"/>
      <c r="H56" s="211"/>
      <c r="I56" s="211"/>
      <c r="J56" s="211"/>
      <c r="K56" s="211"/>
      <c r="L56" s="211"/>
      <c r="M56" s="211"/>
      <c r="N56" s="211"/>
    </row>
    <row r="57" spans="1:14" ht="15.5">
      <c r="A57" s="212" t="s">
        <v>139</v>
      </c>
      <c r="B57" s="212"/>
      <c r="C57" s="212"/>
      <c r="D57" s="212"/>
      <c r="E57" s="212"/>
      <c r="F57" s="212"/>
      <c r="G57" s="212"/>
      <c r="H57" s="212"/>
      <c r="I57" s="212"/>
      <c r="J57" s="212"/>
      <c r="K57" s="212"/>
      <c r="L57" s="212"/>
      <c r="M57" s="212"/>
      <c r="N57" s="212"/>
    </row>
    <row r="58" spans="1:14" ht="15.5">
      <c r="A58" s="212" t="s">
        <v>140</v>
      </c>
      <c r="B58" s="212"/>
      <c r="C58" s="212"/>
      <c r="D58" s="212"/>
      <c r="E58" s="212"/>
      <c r="F58" s="212"/>
      <c r="G58" s="212"/>
      <c r="H58" s="212"/>
      <c r="I58" s="212"/>
      <c r="J58" s="212"/>
      <c r="K58" s="212"/>
      <c r="L58" s="212"/>
      <c r="M58" s="212"/>
      <c r="N58" s="212"/>
    </row>
    <row r="59" spans="1:14" ht="15.5">
      <c r="A59" s="212" t="s">
        <v>141</v>
      </c>
      <c r="B59" s="212"/>
      <c r="C59" s="212"/>
      <c r="D59" s="212"/>
      <c r="E59" s="212"/>
      <c r="F59" s="212"/>
      <c r="G59" s="212"/>
      <c r="H59" s="212"/>
      <c r="I59" s="212"/>
      <c r="J59" s="212"/>
      <c r="K59" s="212"/>
      <c r="L59" s="212"/>
      <c r="M59" s="212"/>
      <c r="N59" s="2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S83"/>
  <sheetViews>
    <sheetView zoomScale="90" zoomScaleNormal="90" workbookViewId="0"/>
  </sheetViews>
  <sheetFormatPr baseColWidth="10" defaultColWidth="10.81640625" defaultRowHeight="12.5"/>
  <cols>
    <col min="1" max="1" width="29.1796875" style="1" customWidth="1"/>
    <col min="2" max="2" width="15.453125" style="1" customWidth="1"/>
    <col min="3" max="3" width="15" style="1" customWidth="1"/>
    <col min="4" max="4" width="13.54296875" style="1" customWidth="1"/>
    <col min="5" max="5" width="12.81640625" style="1" customWidth="1"/>
    <col min="6" max="6" width="13.81640625" style="1" customWidth="1"/>
    <col min="7" max="7" width="13" style="1" customWidth="1"/>
    <col min="8" max="9" width="12" style="1" customWidth="1"/>
    <col min="10" max="12" width="13" style="1" customWidth="1"/>
    <col min="13" max="16" width="14.54296875" style="1" bestFit="1" customWidth="1"/>
    <col min="17" max="16384" width="10.81640625" style="1"/>
  </cols>
  <sheetData>
    <row r="1" spans="1:19" ht="15.5">
      <c r="A1" s="212" t="s">
        <v>1245</v>
      </c>
      <c r="B1" s="211"/>
      <c r="C1" s="211"/>
      <c r="D1" s="211"/>
      <c r="E1" s="212"/>
      <c r="F1" s="212"/>
      <c r="G1" s="212"/>
      <c r="H1" s="212"/>
      <c r="I1" s="212"/>
      <c r="J1" s="212"/>
      <c r="K1" s="212"/>
      <c r="L1" s="212"/>
      <c r="M1" s="212"/>
      <c r="N1" s="212"/>
      <c r="O1" s="212"/>
      <c r="P1" s="212"/>
      <c r="Q1" s="212"/>
      <c r="R1" s="212"/>
    </row>
    <row r="2" spans="1:19" ht="15.5">
      <c r="A2" s="212" t="s">
        <v>142</v>
      </c>
      <c r="B2" s="212"/>
      <c r="C2" s="211"/>
      <c r="D2" s="211"/>
      <c r="E2" s="212"/>
      <c r="F2" s="212"/>
      <c r="G2" s="212"/>
      <c r="H2" s="212"/>
      <c r="I2" s="212"/>
      <c r="J2" s="212"/>
      <c r="K2" s="212"/>
      <c r="L2" s="212"/>
      <c r="M2" s="212"/>
      <c r="N2" s="212"/>
      <c r="O2" s="212"/>
      <c r="P2" s="212"/>
      <c r="Q2" s="212"/>
      <c r="R2" s="212"/>
    </row>
    <row r="3" spans="1:19" ht="14.5" customHeight="1">
      <c r="A3" s="212" t="s">
        <v>143</v>
      </c>
      <c r="B3" s="212"/>
      <c r="C3" s="211"/>
      <c r="D3" s="211"/>
      <c r="E3" s="212"/>
      <c r="F3" s="212"/>
      <c r="G3" s="212"/>
      <c r="H3" s="212"/>
      <c r="I3" s="212"/>
      <c r="J3" s="212"/>
      <c r="K3" s="212"/>
      <c r="L3" s="212"/>
      <c r="M3" s="212"/>
      <c r="N3" s="212"/>
      <c r="O3" s="212"/>
      <c r="P3" s="212"/>
      <c r="Q3" s="212"/>
      <c r="R3" s="212"/>
    </row>
    <row r="4" spans="1:19" ht="15.5">
      <c r="A4" s="219" t="s">
        <v>144</v>
      </c>
      <c r="B4" s="216">
        <v>2003</v>
      </c>
      <c r="C4" s="216">
        <v>2004</v>
      </c>
      <c r="D4" s="216">
        <v>2005</v>
      </c>
      <c r="E4" s="216">
        <v>2006</v>
      </c>
      <c r="F4" s="216">
        <v>2007</v>
      </c>
      <c r="G4" s="216">
        <v>2008</v>
      </c>
      <c r="H4" s="216">
        <v>2009</v>
      </c>
      <c r="I4" s="216">
        <v>2010</v>
      </c>
      <c r="J4" s="216">
        <v>2011</v>
      </c>
      <c r="K4" s="216">
        <v>2012</v>
      </c>
      <c r="L4" s="216">
        <v>2013</v>
      </c>
      <c r="M4" s="216">
        <v>2014</v>
      </c>
      <c r="N4" s="216">
        <v>2015</v>
      </c>
      <c r="O4" s="216">
        <v>2016</v>
      </c>
      <c r="P4" s="216">
        <v>2017</v>
      </c>
      <c r="Q4" s="216">
        <v>2018</v>
      </c>
      <c r="R4" s="216">
        <v>2019</v>
      </c>
      <c r="S4" s="212"/>
    </row>
    <row r="5" spans="1:19" ht="15.5">
      <c r="A5" s="126" t="s">
        <v>145</v>
      </c>
      <c r="B5" s="125">
        <v>75141.498695792194</v>
      </c>
      <c r="C5" s="125">
        <v>83324.555901574233</v>
      </c>
      <c r="D5" s="125">
        <v>89244.590636666981</v>
      </c>
      <c r="E5" s="125">
        <v>98063.411626066212</v>
      </c>
      <c r="F5" s="125">
        <v>104785.03698439387</v>
      </c>
      <c r="G5" s="125">
        <v>110996.89679194376</v>
      </c>
      <c r="H5" s="125">
        <v>107775.66039820052</v>
      </c>
      <c r="I5" s="125">
        <v>116986.67188834128</v>
      </c>
      <c r="J5" s="125">
        <v>126773.97062832321</v>
      </c>
      <c r="K5" s="125">
        <v>135132.40391307176</v>
      </c>
      <c r="L5" s="125">
        <v>137481.98556923162</v>
      </c>
      <c r="M5" s="125">
        <v>146051.60580303075</v>
      </c>
      <c r="N5" s="125">
        <v>153481.13108124223</v>
      </c>
      <c r="O5" s="125">
        <v>164623.25660458684</v>
      </c>
      <c r="P5" s="125">
        <v>177578.32603833039</v>
      </c>
      <c r="Q5" s="125">
        <v>188590.72654992266</v>
      </c>
      <c r="R5" s="125">
        <v>194187.05960349544</v>
      </c>
    </row>
    <row r="6" spans="1:19" ht="15.5">
      <c r="A6" s="219" t="s">
        <v>146</v>
      </c>
      <c r="B6" s="125">
        <v>74531</v>
      </c>
      <c r="C6" s="125">
        <v>81521</v>
      </c>
      <c r="D6" s="125">
        <v>85978</v>
      </c>
      <c r="E6" s="125">
        <v>94717</v>
      </c>
      <c r="F6" s="125">
        <v>105984</v>
      </c>
      <c r="G6" s="125">
        <v>109536</v>
      </c>
      <c r="H6" s="125">
        <v>107382</v>
      </c>
      <c r="I6" s="125">
        <v>115435</v>
      </c>
      <c r="J6" s="125">
        <v>122949</v>
      </c>
      <c r="K6" s="125">
        <v>133479</v>
      </c>
      <c r="L6" s="125">
        <v>135205</v>
      </c>
      <c r="M6" s="125">
        <v>149532</v>
      </c>
      <c r="N6" s="125">
        <v>161745</v>
      </c>
      <c r="O6" s="125">
        <v>183609</v>
      </c>
      <c r="P6" s="125">
        <v>198527</v>
      </c>
      <c r="Q6" s="125">
        <v>213324</v>
      </c>
      <c r="R6" s="125">
        <v>215988</v>
      </c>
    </row>
    <row r="7" spans="1:19" ht="15.5">
      <c r="A7" s="219" t="s">
        <v>147</v>
      </c>
      <c r="B7" s="125">
        <v>99679</v>
      </c>
      <c r="C7" s="125">
        <v>108660</v>
      </c>
      <c r="D7" s="125">
        <v>112773</v>
      </c>
      <c r="E7" s="125">
        <v>122741</v>
      </c>
      <c r="F7" s="125">
        <v>126295</v>
      </c>
      <c r="G7" s="125">
        <v>129065</v>
      </c>
      <c r="H7" s="125">
        <v>118168</v>
      </c>
      <c r="I7" s="125">
        <v>123660</v>
      </c>
      <c r="J7" s="125">
        <v>129830</v>
      </c>
      <c r="K7" s="125">
        <v>140175</v>
      </c>
      <c r="L7" s="125">
        <v>141378</v>
      </c>
      <c r="M7" s="125">
        <v>150893</v>
      </c>
      <c r="N7" s="125">
        <v>172815</v>
      </c>
      <c r="O7" s="125">
        <v>190301</v>
      </c>
      <c r="P7" s="125">
        <v>205366</v>
      </c>
      <c r="Q7" s="125">
        <v>216783</v>
      </c>
      <c r="R7" s="125">
        <v>225537</v>
      </c>
    </row>
    <row r="8" spans="1:19" ht="15.5">
      <c r="A8" s="219" t="s">
        <v>25</v>
      </c>
      <c r="B8" s="125">
        <v>100464</v>
      </c>
      <c r="C8" s="125">
        <v>112220</v>
      </c>
      <c r="D8" s="125">
        <v>122988</v>
      </c>
      <c r="E8" s="125">
        <v>131884</v>
      </c>
      <c r="F8" s="125">
        <v>149639</v>
      </c>
      <c r="G8" s="125">
        <v>156472</v>
      </c>
      <c r="H8" s="125">
        <v>156096</v>
      </c>
      <c r="I8" s="125">
        <v>158428</v>
      </c>
      <c r="J8" s="125">
        <v>167396</v>
      </c>
      <c r="K8" s="125">
        <v>171840</v>
      </c>
      <c r="L8" s="125">
        <v>167731</v>
      </c>
      <c r="M8" s="125">
        <v>170165</v>
      </c>
      <c r="N8" s="125">
        <v>197650</v>
      </c>
      <c r="O8" s="125">
        <v>211411</v>
      </c>
      <c r="P8" s="125">
        <v>248153</v>
      </c>
      <c r="Q8" s="125">
        <v>301321</v>
      </c>
      <c r="R8" s="125">
        <v>275935</v>
      </c>
    </row>
    <row r="9" spans="1:19" ht="15.5">
      <c r="A9" s="219" t="s">
        <v>26</v>
      </c>
      <c r="B9" s="125">
        <v>400346</v>
      </c>
      <c r="C9" s="125">
        <v>592101</v>
      </c>
      <c r="D9" s="125">
        <v>693369</v>
      </c>
      <c r="E9" s="125">
        <v>774710</v>
      </c>
      <c r="F9" s="125">
        <v>823875</v>
      </c>
      <c r="G9" s="125">
        <v>914836</v>
      </c>
      <c r="H9" s="125">
        <v>660719</v>
      </c>
      <c r="I9" s="125">
        <v>744099</v>
      </c>
      <c r="J9" s="125">
        <v>918594</v>
      </c>
      <c r="K9" s="125">
        <v>898481</v>
      </c>
      <c r="L9" s="125">
        <v>815789</v>
      </c>
      <c r="M9" s="125">
        <v>773585</v>
      </c>
      <c r="N9" s="125">
        <v>475639</v>
      </c>
      <c r="O9" s="125">
        <v>441834</v>
      </c>
      <c r="P9" s="125">
        <v>513803</v>
      </c>
      <c r="Q9" s="125">
        <v>568778</v>
      </c>
      <c r="R9" s="125">
        <v>634351</v>
      </c>
    </row>
    <row r="10" spans="1:19" ht="15.5">
      <c r="A10" s="219" t="s">
        <v>110</v>
      </c>
      <c r="B10" s="125">
        <v>103518</v>
      </c>
      <c r="C10" s="125">
        <v>113566</v>
      </c>
      <c r="D10" s="125">
        <v>118357</v>
      </c>
      <c r="E10" s="125">
        <v>129460</v>
      </c>
      <c r="F10" s="125">
        <v>139643</v>
      </c>
      <c r="G10" s="125">
        <v>148947</v>
      </c>
      <c r="H10" s="125">
        <v>131827</v>
      </c>
      <c r="I10" s="125">
        <v>155766</v>
      </c>
      <c r="J10" s="125">
        <v>174324</v>
      </c>
      <c r="K10" s="125">
        <v>189124</v>
      </c>
      <c r="L10" s="125">
        <v>184448</v>
      </c>
      <c r="M10" s="125">
        <v>195869</v>
      </c>
      <c r="N10" s="125">
        <v>209183</v>
      </c>
      <c r="O10" s="125">
        <v>225028</v>
      </c>
      <c r="P10" s="125">
        <v>250440</v>
      </c>
      <c r="Q10" s="125">
        <v>263509</v>
      </c>
      <c r="R10" s="125">
        <v>267678</v>
      </c>
    </row>
    <row r="11" spans="1:19" ht="15.5">
      <c r="A11" s="219" t="s">
        <v>28</v>
      </c>
      <c r="B11" s="125">
        <v>76052</v>
      </c>
      <c r="C11" s="125">
        <v>79247</v>
      </c>
      <c r="D11" s="125">
        <v>83347</v>
      </c>
      <c r="E11" s="125">
        <v>90795</v>
      </c>
      <c r="F11" s="125">
        <v>99545</v>
      </c>
      <c r="G11" s="125">
        <v>105097</v>
      </c>
      <c r="H11" s="125">
        <v>102687</v>
      </c>
      <c r="I11" s="125">
        <v>111263</v>
      </c>
      <c r="J11" s="125">
        <v>122111</v>
      </c>
      <c r="K11" s="125">
        <v>128344</v>
      </c>
      <c r="L11" s="125">
        <v>131465</v>
      </c>
      <c r="M11" s="125">
        <v>136304</v>
      </c>
      <c r="N11" s="125">
        <v>141229</v>
      </c>
      <c r="O11" s="125">
        <v>150007</v>
      </c>
      <c r="P11" s="125">
        <v>164809</v>
      </c>
      <c r="Q11" s="125">
        <v>175775</v>
      </c>
      <c r="R11" s="125">
        <v>190603</v>
      </c>
    </row>
    <row r="12" spans="1:19" ht="15.5">
      <c r="A12" s="219" t="s">
        <v>29</v>
      </c>
      <c r="B12" s="125">
        <v>35467</v>
      </c>
      <c r="C12" s="125">
        <v>36526</v>
      </c>
      <c r="D12" s="125">
        <v>38231</v>
      </c>
      <c r="E12" s="125">
        <v>41557</v>
      </c>
      <c r="F12" s="125">
        <v>43370</v>
      </c>
      <c r="G12" s="125">
        <v>46958</v>
      </c>
      <c r="H12" s="125">
        <v>45658</v>
      </c>
      <c r="I12" s="125">
        <v>49506</v>
      </c>
      <c r="J12" s="125">
        <v>52968</v>
      </c>
      <c r="K12" s="125">
        <v>55905</v>
      </c>
      <c r="L12" s="125">
        <v>54755</v>
      </c>
      <c r="M12" s="125">
        <v>57536</v>
      </c>
      <c r="N12" s="125">
        <v>56955</v>
      </c>
      <c r="O12" s="125">
        <v>59058</v>
      </c>
      <c r="P12" s="125">
        <v>59197</v>
      </c>
      <c r="Q12" s="125">
        <v>58797</v>
      </c>
      <c r="R12" s="125">
        <v>58798</v>
      </c>
    </row>
    <row r="13" spans="1:19" ht="15.5">
      <c r="A13" s="219" t="s">
        <v>30</v>
      </c>
      <c r="B13" s="125">
        <v>72882</v>
      </c>
      <c r="C13" s="125">
        <v>79913</v>
      </c>
      <c r="D13" s="125">
        <v>85010</v>
      </c>
      <c r="E13" s="125">
        <v>95418</v>
      </c>
      <c r="F13" s="125">
        <v>103215</v>
      </c>
      <c r="G13" s="125">
        <v>108871</v>
      </c>
      <c r="H13" s="125">
        <v>103221</v>
      </c>
      <c r="I13" s="125">
        <v>110406</v>
      </c>
      <c r="J13" s="125">
        <v>116367</v>
      </c>
      <c r="K13" s="125">
        <v>131377</v>
      </c>
      <c r="L13" s="125">
        <v>133725</v>
      </c>
      <c r="M13" s="125">
        <v>142312</v>
      </c>
      <c r="N13" s="125">
        <v>162541</v>
      </c>
      <c r="O13" s="125">
        <v>179830</v>
      </c>
      <c r="P13" s="125">
        <v>194632</v>
      </c>
      <c r="Q13" s="125">
        <v>204527</v>
      </c>
      <c r="R13" s="125">
        <v>211679</v>
      </c>
    </row>
    <row r="14" spans="1:19" ht="15.5">
      <c r="A14" s="219" t="s">
        <v>148</v>
      </c>
      <c r="B14" s="125">
        <v>156617</v>
      </c>
      <c r="C14" s="125">
        <v>171467</v>
      </c>
      <c r="D14" s="125">
        <v>184793</v>
      </c>
      <c r="E14" s="125">
        <v>201830</v>
      </c>
      <c r="F14" s="125">
        <v>215369</v>
      </c>
      <c r="G14" s="125">
        <v>229501</v>
      </c>
      <c r="H14" s="125">
        <v>233105</v>
      </c>
      <c r="I14" s="125">
        <v>248188</v>
      </c>
      <c r="J14" s="125">
        <v>265322</v>
      </c>
      <c r="K14" s="125">
        <v>283327</v>
      </c>
      <c r="L14" s="125">
        <v>295111</v>
      </c>
      <c r="M14" s="125">
        <v>308776</v>
      </c>
      <c r="N14" s="125">
        <v>327734</v>
      </c>
      <c r="O14" s="125">
        <v>349421</v>
      </c>
      <c r="P14" s="125">
        <v>374606</v>
      </c>
      <c r="Q14" s="125">
        <v>398969</v>
      </c>
      <c r="R14" s="125">
        <v>409040</v>
      </c>
    </row>
    <row r="15" spans="1:19" ht="15.5">
      <c r="A15" s="219" t="s">
        <v>149</v>
      </c>
      <c r="B15" s="125">
        <v>60812</v>
      </c>
      <c r="C15" s="125">
        <v>65969</v>
      </c>
      <c r="D15" s="125">
        <v>67584</v>
      </c>
      <c r="E15" s="125">
        <v>72548</v>
      </c>
      <c r="F15" s="125">
        <v>76989</v>
      </c>
      <c r="G15" s="125">
        <v>82902</v>
      </c>
      <c r="H15" s="125">
        <v>84681</v>
      </c>
      <c r="I15" s="125">
        <v>88597</v>
      </c>
      <c r="J15" s="125">
        <v>98454</v>
      </c>
      <c r="K15" s="125">
        <v>105394</v>
      </c>
      <c r="L15" s="125">
        <v>109051</v>
      </c>
      <c r="M15" s="125">
        <v>113466</v>
      </c>
      <c r="N15" s="125">
        <v>117995</v>
      </c>
      <c r="O15" s="125">
        <v>129557</v>
      </c>
      <c r="P15" s="125">
        <v>136464</v>
      </c>
      <c r="Q15" s="125">
        <v>141529</v>
      </c>
      <c r="R15" s="125">
        <v>148453</v>
      </c>
    </row>
    <row r="16" spans="1:19" ht="15.5">
      <c r="A16" s="219" t="s">
        <v>150</v>
      </c>
      <c r="B16" s="125">
        <v>55560</v>
      </c>
      <c r="C16" s="125">
        <v>60624</v>
      </c>
      <c r="D16" s="125">
        <v>62205</v>
      </c>
      <c r="E16" s="125">
        <v>70521</v>
      </c>
      <c r="F16" s="125">
        <v>72813</v>
      </c>
      <c r="G16" s="125">
        <v>78696</v>
      </c>
      <c r="H16" s="125">
        <v>75672</v>
      </c>
      <c r="I16" s="125">
        <v>82964</v>
      </c>
      <c r="J16" s="125">
        <v>91598</v>
      </c>
      <c r="K16" s="125">
        <v>99193</v>
      </c>
      <c r="L16" s="125">
        <v>102834</v>
      </c>
      <c r="M16" s="125">
        <v>110951</v>
      </c>
      <c r="N16" s="125">
        <v>121728</v>
      </c>
      <c r="O16" s="125">
        <v>130599</v>
      </c>
      <c r="P16" s="125">
        <v>147726</v>
      </c>
      <c r="Q16" s="125">
        <v>157112</v>
      </c>
      <c r="R16" s="125">
        <v>157015</v>
      </c>
    </row>
    <row r="17" spans="1:18" ht="15.5">
      <c r="A17" s="219" t="s">
        <v>151</v>
      </c>
      <c r="B17" s="125">
        <v>36354</v>
      </c>
      <c r="C17" s="125">
        <v>40179</v>
      </c>
      <c r="D17" s="125">
        <v>42543</v>
      </c>
      <c r="E17" s="125">
        <v>44876</v>
      </c>
      <c r="F17" s="125">
        <v>48293</v>
      </c>
      <c r="G17" s="125">
        <v>50339</v>
      </c>
      <c r="H17" s="125">
        <v>50535</v>
      </c>
      <c r="I17" s="125">
        <v>54337</v>
      </c>
      <c r="J17" s="125">
        <v>57175</v>
      </c>
      <c r="K17" s="125">
        <v>60746</v>
      </c>
      <c r="L17" s="125">
        <v>62082</v>
      </c>
      <c r="M17" s="125">
        <v>65934</v>
      </c>
      <c r="N17" s="125">
        <v>69287</v>
      </c>
      <c r="O17" s="125">
        <v>73731</v>
      </c>
      <c r="P17" s="125">
        <v>78498</v>
      </c>
      <c r="Q17" s="125">
        <v>83478</v>
      </c>
      <c r="R17" s="125">
        <v>86638</v>
      </c>
    </row>
    <row r="18" spans="1:18" ht="15.5">
      <c r="A18" s="219" t="s">
        <v>152</v>
      </c>
      <c r="B18" s="125">
        <v>43618</v>
      </c>
      <c r="C18" s="125">
        <v>52107</v>
      </c>
      <c r="D18" s="125">
        <v>49711</v>
      </c>
      <c r="E18" s="125">
        <v>60622</v>
      </c>
      <c r="F18" s="125">
        <v>61772</v>
      </c>
      <c r="G18" s="125">
        <v>67989</v>
      </c>
      <c r="H18" s="125">
        <v>61353</v>
      </c>
      <c r="I18" s="125">
        <v>68604</v>
      </c>
      <c r="J18" s="125">
        <v>74551</v>
      </c>
      <c r="K18" s="125">
        <v>83463</v>
      </c>
      <c r="L18" s="125">
        <v>81981</v>
      </c>
      <c r="M18" s="125">
        <v>89673</v>
      </c>
      <c r="N18" s="125">
        <v>99802</v>
      </c>
      <c r="O18" s="125">
        <v>102118</v>
      </c>
      <c r="P18" s="125">
        <v>116471</v>
      </c>
      <c r="Q18" s="125">
        <v>126961</v>
      </c>
      <c r="R18" s="125">
        <v>125166</v>
      </c>
    </row>
    <row r="19" spans="1:18" ht="15.5">
      <c r="A19" s="219" t="s">
        <v>153</v>
      </c>
      <c r="B19" s="125">
        <v>76416</v>
      </c>
      <c r="C19" s="125">
        <v>81345</v>
      </c>
      <c r="D19" s="125">
        <v>86349</v>
      </c>
      <c r="E19" s="125">
        <v>93480</v>
      </c>
      <c r="F19" s="125">
        <v>99049</v>
      </c>
      <c r="G19" s="125">
        <v>103762</v>
      </c>
      <c r="H19" s="125">
        <v>101151</v>
      </c>
      <c r="I19" s="125">
        <v>110065</v>
      </c>
      <c r="J19" s="125">
        <v>117035</v>
      </c>
      <c r="K19" s="125">
        <v>126463</v>
      </c>
      <c r="L19" s="125">
        <v>131036</v>
      </c>
      <c r="M19" s="125">
        <v>140679</v>
      </c>
      <c r="N19" s="125">
        <v>151289</v>
      </c>
      <c r="O19" s="125">
        <v>166408</v>
      </c>
      <c r="P19" s="125">
        <v>179020</v>
      </c>
      <c r="Q19" s="125">
        <v>190644</v>
      </c>
      <c r="R19" s="125">
        <v>197767</v>
      </c>
    </row>
    <row r="20" spans="1:18" ht="15.5">
      <c r="A20" s="219" t="s">
        <v>37</v>
      </c>
      <c r="B20" s="125">
        <v>46984</v>
      </c>
      <c r="C20" s="125">
        <v>50447</v>
      </c>
      <c r="D20" s="125">
        <v>53602</v>
      </c>
      <c r="E20" s="125">
        <v>57889</v>
      </c>
      <c r="F20" s="125">
        <v>61886</v>
      </c>
      <c r="G20" s="125">
        <v>65765</v>
      </c>
      <c r="H20" s="125">
        <v>64410</v>
      </c>
      <c r="I20" s="125">
        <v>70602</v>
      </c>
      <c r="J20" s="125">
        <v>76280</v>
      </c>
      <c r="K20" s="125">
        <v>82191</v>
      </c>
      <c r="L20" s="125">
        <v>85133</v>
      </c>
      <c r="M20" s="125">
        <v>89339</v>
      </c>
      <c r="N20" s="125">
        <v>95404</v>
      </c>
      <c r="O20" s="125">
        <v>101817</v>
      </c>
      <c r="P20" s="125">
        <v>110959</v>
      </c>
      <c r="Q20" s="125">
        <v>117920</v>
      </c>
      <c r="R20" s="125">
        <v>117743</v>
      </c>
    </row>
    <row r="21" spans="1:18" ht="15.5">
      <c r="A21" s="219" t="s">
        <v>154</v>
      </c>
      <c r="B21" s="125">
        <v>41700</v>
      </c>
      <c r="C21" s="125">
        <v>45958</v>
      </c>
      <c r="D21" s="125">
        <v>49546</v>
      </c>
      <c r="E21" s="125">
        <v>54388</v>
      </c>
      <c r="F21" s="125">
        <v>58523</v>
      </c>
      <c r="G21" s="125">
        <v>63382</v>
      </c>
      <c r="H21" s="125">
        <v>61983</v>
      </c>
      <c r="I21" s="125">
        <v>65981</v>
      </c>
      <c r="J21" s="125">
        <v>73705</v>
      </c>
      <c r="K21" s="125">
        <v>77303</v>
      </c>
      <c r="L21" s="125">
        <v>78928</v>
      </c>
      <c r="M21" s="125">
        <v>85193</v>
      </c>
      <c r="N21" s="125">
        <v>87945</v>
      </c>
      <c r="O21" s="125">
        <v>97432</v>
      </c>
      <c r="P21" s="125">
        <v>109153</v>
      </c>
      <c r="Q21" s="125">
        <v>115130</v>
      </c>
      <c r="R21" s="125">
        <v>119225</v>
      </c>
    </row>
    <row r="22" spans="1:18" ht="15.5">
      <c r="A22" s="219" t="s">
        <v>39</v>
      </c>
      <c r="B22" s="125">
        <v>64259</v>
      </c>
      <c r="C22" s="125">
        <v>68085</v>
      </c>
      <c r="D22" s="125">
        <v>75456</v>
      </c>
      <c r="E22" s="125">
        <v>76114</v>
      </c>
      <c r="F22" s="125">
        <v>78928</v>
      </c>
      <c r="G22" s="125">
        <v>80896</v>
      </c>
      <c r="H22" s="125">
        <v>81519</v>
      </c>
      <c r="I22" s="125">
        <v>86954</v>
      </c>
      <c r="J22" s="125">
        <v>89630</v>
      </c>
      <c r="K22" s="125">
        <v>92765</v>
      </c>
      <c r="L22" s="125">
        <v>96926</v>
      </c>
      <c r="M22" s="125">
        <v>99225</v>
      </c>
      <c r="N22" s="125">
        <v>103167</v>
      </c>
      <c r="O22" s="125">
        <v>112297</v>
      </c>
      <c r="P22" s="125">
        <v>123749</v>
      </c>
      <c r="Q22" s="125">
        <v>125030</v>
      </c>
      <c r="R22" s="125">
        <v>125985</v>
      </c>
    </row>
    <row r="23" spans="1:18" ht="15.5">
      <c r="A23" s="219" t="s">
        <v>40</v>
      </c>
      <c r="B23" s="125">
        <v>49330</v>
      </c>
      <c r="C23" s="125">
        <v>59142</v>
      </c>
      <c r="D23" s="125">
        <v>64187</v>
      </c>
      <c r="E23" s="125">
        <v>67456</v>
      </c>
      <c r="F23" s="125">
        <v>69147</v>
      </c>
      <c r="G23" s="125">
        <v>77870</v>
      </c>
      <c r="H23" s="125">
        <v>74516</v>
      </c>
      <c r="I23" s="125">
        <v>80419</v>
      </c>
      <c r="J23" s="125">
        <v>85638</v>
      </c>
      <c r="K23" s="125">
        <v>87212</v>
      </c>
      <c r="L23" s="125">
        <v>89640</v>
      </c>
      <c r="M23" s="125">
        <v>95654</v>
      </c>
      <c r="N23" s="125">
        <v>102903</v>
      </c>
      <c r="O23" s="125">
        <v>112216</v>
      </c>
      <c r="P23" s="125">
        <v>120448</v>
      </c>
      <c r="Q23" s="125">
        <v>124112</v>
      </c>
      <c r="R23" s="125">
        <v>128355</v>
      </c>
    </row>
    <row r="24" spans="1:18" ht="15.5">
      <c r="A24" s="219" t="s">
        <v>155</v>
      </c>
      <c r="B24" s="125">
        <v>125677</v>
      </c>
      <c r="C24" s="125">
        <v>141043</v>
      </c>
      <c r="D24" s="125">
        <v>151117</v>
      </c>
      <c r="E24" s="125">
        <v>168024</v>
      </c>
      <c r="F24" s="125">
        <v>182570</v>
      </c>
      <c r="G24" s="125">
        <v>192512</v>
      </c>
      <c r="H24" s="125">
        <v>184061</v>
      </c>
      <c r="I24" s="125">
        <v>200179</v>
      </c>
      <c r="J24" s="125">
        <v>211865</v>
      </c>
      <c r="K24" s="125">
        <v>225889</v>
      </c>
      <c r="L24" s="125">
        <v>224570</v>
      </c>
      <c r="M24" s="125">
        <v>236452</v>
      </c>
      <c r="N24" s="125">
        <v>256951</v>
      </c>
      <c r="O24" s="125">
        <v>271908</v>
      </c>
      <c r="P24" s="125">
        <v>297838</v>
      </c>
      <c r="Q24" s="125">
        <v>319778</v>
      </c>
      <c r="R24" s="125">
        <v>332827</v>
      </c>
    </row>
    <row r="25" spans="1:18" ht="15.5">
      <c r="A25" s="219" t="s">
        <v>42</v>
      </c>
      <c r="B25" s="125">
        <v>35183</v>
      </c>
      <c r="C25" s="125">
        <v>39797</v>
      </c>
      <c r="D25" s="125">
        <v>38889</v>
      </c>
      <c r="E25" s="125">
        <v>46750</v>
      </c>
      <c r="F25" s="125">
        <v>46954</v>
      </c>
      <c r="G25" s="125">
        <v>51384</v>
      </c>
      <c r="H25" s="125">
        <v>50140</v>
      </c>
      <c r="I25" s="125">
        <v>54280</v>
      </c>
      <c r="J25" s="125">
        <v>58249</v>
      </c>
      <c r="K25" s="125">
        <v>63408</v>
      </c>
      <c r="L25" s="125">
        <v>62029</v>
      </c>
      <c r="M25" s="125">
        <v>66568</v>
      </c>
      <c r="N25" s="125">
        <v>72244</v>
      </c>
      <c r="O25" s="125">
        <v>70238</v>
      </c>
      <c r="P25" s="125">
        <v>76997</v>
      </c>
      <c r="Q25" s="125">
        <v>86312</v>
      </c>
      <c r="R25" s="125">
        <v>84681</v>
      </c>
    </row>
    <row r="26" spans="1:18" ht="15.5">
      <c r="A26" s="219" t="s">
        <v>43</v>
      </c>
      <c r="B26" s="125">
        <v>45454</v>
      </c>
      <c r="C26" s="125">
        <v>48689</v>
      </c>
      <c r="D26" s="125">
        <v>53709</v>
      </c>
      <c r="E26" s="125">
        <v>58081</v>
      </c>
      <c r="F26" s="125">
        <v>62885</v>
      </c>
      <c r="G26" s="125">
        <v>67265</v>
      </c>
      <c r="H26" s="125">
        <v>64492</v>
      </c>
      <c r="I26" s="125">
        <v>70951</v>
      </c>
      <c r="J26" s="125">
        <v>77651</v>
      </c>
      <c r="K26" s="125">
        <v>85308</v>
      </c>
      <c r="L26" s="125">
        <v>84855</v>
      </c>
      <c r="M26" s="125">
        <v>87242</v>
      </c>
      <c r="N26" s="125">
        <v>92485</v>
      </c>
      <c r="O26" s="125">
        <v>98986</v>
      </c>
      <c r="P26" s="125">
        <v>109001</v>
      </c>
      <c r="Q26" s="125">
        <v>114752</v>
      </c>
      <c r="R26" s="125">
        <v>116661</v>
      </c>
    </row>
    <row r="27" spans="1:18" ht="15.5">
      <c r="A27" s="219" t="s">
        <v>44</v>
      </c>
      <c r="B27" s="125">
        <v>83531</v>
      </c>
      <c r="C27" s="125">
        <v>93330</v>
      </c>
      <c r="D27" s="125">
        <v>103881</v>
      </c>
      <c r="E27" s="125">
        <v>113154</v>
      </c>
      <c r="F27" s="125">
        <v>121330</v>
      </c>
      <c r="G27" s="125">
        <v>130105</v>
      </c>
      <c r="H27" s="125">
        <v>129766</v>
      </c>
      <c r="I27" s="125">
        <v>139019</v>
      </c>
      <c r="J27" s="125">
        <v>152968</v>
      </c>
      <c r="K27" s="125">
        <v>161431</v>
      </c>
      <c r="L27" s="125">
        <v>161823</v>
      </c>
      <c r="M27" s="125">
        <v>172306</v>
      </c>
      <c r="N27" s="125">
        <v>187581</v>
      </c>
      <c r="O27" s="125">
        <v>204434</v>
      </c>
      <c r="P27" s="125">
        <v>222935</v>
      </c>
      <c r="Q27" s="125">
        <v>235900</v>
      </c>
      <c r="R27" s="125">
        <v>238546</v>
      </c>
    </row>
    <row r="28" spans="1:18" ht="15.5">
      <c r="A28" s="219" t="s">
        <v>45</v>
      </c>
      <c r="B28" s="125">
        <v>97755</v>
      </c>
      <c r="C28" s="125">
        <v>106938</v>
      </c>
      <c r="D28" s="125">
        <v>110642</v>
      </c>
      <c r="E28" s="125">
        <v>118888</v>
      </c>
      <c r="F28" s="125">
        <v>131637</v>
      </c>
      <c r="G28" s="125">
        <v>140021</v>
      </c>
      <c r="H28" s="125">
        <v>129417</v>
      </c>
      <c r="I28" s="125">
        <v>135624</v>
      </c>
      <c r="J28" s="125">
        <v>142398</v>
      </c>
      <c r="K28" s="125">
        <v>151841</v>
      </c>
      <c r="L28" s="125">
        <v>155803</v>
      </c>
      <c r="M28" s="125">
        <v>165947</v>
      </c>
      <c r="N28" s="125">
        <v>174331</v>
      </c>
      <c r="O28" s="125">
        <v>193165</v>
      </c>
      <c r="P28" s="125">
        <v>205072</v>
      </c>
      <c r="Q28" s="125">
        <v>218462</v>
      </c>
      <c r="R28" s="125">
        <v>221190</v>
      </c>
    </row>
    <row r="29" spans="1:18" ht="15.5">
      <c r="A29" s="219" t="s">
        <v>46</v>
      </c>
      <c r="B29" s="125">
        <v>55912</v>
      </c>
      <c r="C29" s="125">
        <v>63309</v>
      </c>
      <c r="D29" s="125">
        <v>69346</v>
      </c>
      <c r="E29" s="125">
        <v>77043</v>
      </c>
      <c r="F29" s="125">
        <v>82434</v>
      </c>
      <c r="G29" s="125">
        <v>87986</v>
      </c>
      <c r="H29" s="125">
        <v>86107</v>
      </c>
      <c r="I29" s="125">
        <v>93390</v>
      </c>
      <c r="J29" s="125">
        <v>102179</v>
      </c>
      <c r="K29" s="125">
        <v>110849</v>
      </c>
      <c r="L29" s="125">
        <v>113709</v>
      </c>
      <c r="M29" s="125">
        <v>120797</v>
      </c>
      <c r="N29" s="125">
        <v>132206</v>
      </c>
      <c r="O29" s="125">
        <v>143952</v>
      </c>
      <c r="P29" s="125">
        <v>162368</v>
      </c>
      <c r="Q29" s="125">
        <v>177258</v>
      </c>
      <c r="R29" s="125">
        <v>182907</v>
      </c>
    </row>
    <row r="30" spans="1:18" ht="15.5">
      <c r="A30" s="219" t="s">
        <v>156</v>
      </c>
      <c r="B30" s="125">
        <v>60961</v>
      </c>
      <c r="C30" s="125">
        <v>69943</v>
      </c>
      <c r="D30" s="125">
        <v>72551</v>
      </c>
      <c r="E30" s="125">
        <v>77373</v>
      </c>
      <c r="F30" s="125">
        <v>85569</v>
      </c>
      <c r="G30" s="125">
        <v>94761</v>
      </c>
      <c r="H30" s="125">
        <v>94303</v>
      </c>
      <c r="I30" s="125">
        <v>98729</v>
      </c>
      <c r="J30" s="125">
        <v>105211</v>
      </c>
      <c r="K30" s="125">
        <v>112384</v>
      </c>
      <c r="L30" s="125">
        <v>113817</v>
      </c>
      <c r="M30" s="125">
        <v>115742</v>
      </c>
      <c r="N30" s="125">
        <v>125873</v>
      </c>
      <c r="O30" s="125">
        <v>138788</v>
      </c>
      <c r="P30" s="125">
        <v>147575</v>
      </c>
      <c r="Q30" s="125">
        <v>155717</v>
      </c>
      <c r="R30" s="125">
        <v>165144</v>
      </c>
    </row>
    <row r="31" spans="1:18" ht="15.5">
      <c r="A31" s="219" t="s">
        <v>111</v>
      </c>
      <c r="B31" s="125">
        <v>90919</v>
      </c>
      <c r="C31" s="125">
        <v>101556</v>
      </c>
      <c r="D31" s="125">
        <v>111923</v>
      </c>
      <c r="E31" s="125">
        <v>126431</v>
      </c>
      <c r="F31" s="125">
        <v>133538</v>
      </c>
      <c r="G31" s="125">
        <v>139062</v>
      </c>
      <c r="H31" s="125">
        <v>134027</v>
      </c>
      <c r="I31" s="125">
        <v>143536</v>
      </c>
      <c r="J31" s="125">
        <v>163702</v>
      </c>
      <c r="K31" s="125">
        <v>176404</v>
      </c>
      <c r="L31" s="125">
        <v>181663</v>
      </c>
      <c r="M31" s="125">
        <v>188116</v>
      </c>
      <c r="N31" s="125">
        <v>204085</v>
      </c>
      <c r="O31" s="125">
        <v>226958</v>
      </c>
      <c r="P31" s="125">
        <v>244580</v>
      </c>
      <c r="Q31" s="125">
        <v>254291</v>
      </c>
      <c r="R31" s="125">
        <v>257357</v>
      </c>
    </row>
    <row r="32" spans="1:18" ht="15.5">
      <c r="A32" s="219" t="s">
        <v>49</v>
      </c>
      <c r="B32" s="125">
        <v>87513</v>
      </c>
      <c r="C32" s="125">
        <v>108840</v>
      </c>
      <c r="D32" s="125">
        <v>127480</v>
      </c>
      <c r="E32" s="125">
        <v>147695</v>
      </c>
      <c r="F32" s="125">
        <v>160862</v>
      </c>
      <c r="G32" s="125">
        <v>191404</v>
      </c>
      <c r="H32" s="125">
        <v>171225</v>
      </c>
      <c r="I32" s="125">
        <v>199274</v>
      </c>
      <c r="J32" s="125">
        <v>244163</v>
      </c>
      <c r="K32" s="125">
        <v>254885</v>
      </c>
      <c r="L32" s="125">
        <v>234609</v>
      </c>
      <c r="M32" s="125">
        <v>240622</v>
      </c>
      <c r="N32" s="125">
        <v>192682</v>
      </c>
      <c r="O32" s="125">
        <v>184850</v>
      </c>
      <c r="P32" s="125">
        <v>199004</v>
      </c>
      <c r="Q32" s="125">
        <v>197403</v>
      </c>
      <c r="R32" s="125">
        <v>204863</v>
      </c>
    </row>
    <row r="33" spans="1:18" ht="15.5">
      <c r="A33" s="219" t="s">
        <v>50</v>
      </c>
      <c r="B33" s="125">
        <v>87364</v>
      </c>
      <c r="C33" s="125">
        <v>96634</v>
      </c>
      <c r="D33" s="125">
        <v>105451</v>
      </c>
      <c r="E33" s="125">
        <v>114547</v>
      </c>
      <c r="F33" s="125">
        <v>120681</v>
      </c>
      <c r="G33" s="125">
        <v>133414</v>
      </c>
      <c r="H33" s="125">
        <v>118763</v>
      </c>
      <c r="I33" s="125">
        <v>122918</v>
      </c>
      <c r="J33" s="125">
        <v>128236</v>
      </c>
      <c r="K33" s="125">
        <v>136412</v>
      </c>
      <c r="L33" s="125">
        <v>138104</v>
      </c>
      <c r="M33" s="125">
        <v>144034</v>
      </c>
      <c r="N33" s="125">
        <v>155570</v>
      </c>
      <c r="O33" s="125">
        <v>164058</v>
      </c>
      <c r="P33" s="125">
        <v>176453</v>
      </c>
      <c r="Q33" s="125">
        <v>186614</v>
      </c>
      <c r="R33" s="125">
        <v>196193</v>
      </c>
    </row>
    <row r="34" spans="1:18" ht="15.5">
      <c r="A34" s="219" t="s">
        <v>51</v>
      </c>
      <c r="B34" s="125">
        <v>46796</v>
      </c>
      <c r="C34" s="125">
        <v>53971</v>
      </c>
      <c r="D34" s="125">
        <v>49451</v>
      </c>
      <c r="E34" s="125">
        <v>50364</v>
      </c>
      <c r="F34" s="125">
        <v>52935</v>
      </c>
      <c r="G34" s="125">
        <v>58966</v>
      </c>
      <c r="H34" s="125">
        <v>59338</v>
      </c>
      <c r="I34" s="125">
        <v>66158</v>
      </c>
      <c r="J34" s="125">
        <v>66320</v>
      </c>
      <c r="K34" s="125">
        <v>71658</v>
      </c>
      <c r="L34" s="125">
        <v>70026</v>
      </c>
      <c r="M34" s="125">
        <v>73662</v>
      </c>
      <c r="N34" s="125">
        <v>80784</v>
      </c>
      <c r="O34" s="125">
        <v>83561</v>
      </c>
      <c r="P34" s="125">
        <v>86963</v>
      </c>
      <c r="Q34" s="125">
        <v>93624</v>
      </c>
      <c r="R34" s="125">
        <v>99624</v>
      </c>
    </row>
    <row r="35" spans="1:18" ht="15.5">
      <c r="A35" s="219" t="s">
        <v>157</v>
      </c>
      <c r="B35" s="125">
        <v>48558</v>
      </c>
      <c r="C35" s="125">
        <v>55417</v>
      </c>
      <c r="D35" s="125">
        <v>58066</v>
      </c>
      <c r="E35" s="125">
        <v>66322</v>
      </c>
      <c r="F35" s="125">
        <v>71205</v>
      </c>
      <c r="G35" s="125">
        <v>76733</v>
      </c>
      <c r="H35" s="125">
        <v>75577</v>
      </c>
      <c r="I35" s="125">
        <v>82507</v>
      </c>
      <c r="J35" s="125">
        <v>89334</v>
      </c>
      <c r="K35" s="125">
        <v>97741</v>
      </c>
      <c r="L35" s="125">
        <v>96998</v>
      </c>
      <c r="M35" s="125">
        <v>99439</v>
      </c>
      <c r="N35" s="125">
        <v>101132</v>
      </c>
      <c r="O35" s="125">
        <v>103722</v>
      </c>
      <c r="P35" s="125">
        <v>109624</v>
      </c>
      <c r="Q35" s="125">
        <v>116546</v>
      </c>
      <c r="R35" s="125">
        <v>122325</v>
      </c>
    </row>
    <row r="36" spans="1:18" ht="15.5">
      <c r="A36" s="219" t="s">
        <v>53</v>
      </c>
      <c r="B36" s="125">
        <v>56101</v>
      </c>
      <c r="C36" s="125">
        <v>60820</v>
      </c>
      <c r="D36" s="125">
        <v>66539</v>
      </c>
      <c r="E36" s="125">
        <v>71874</v>
      </c>
      <c r="F36" s="125">
        <v>77244</v>
      </c>
      <c r="G36" s="125">
        <v>82392</v>
      </c>
      <c r="H36" s="125">
        <v>84293</v>
      </c>
      <c r="I36" s="125">
        <v>88788</v>
      </c>
      <c r="J36" s="125">
        <v>93800</v>
      </c>
      <c r="K36" s="125">
        <v>102464</v>
      </c>
      <c r="L36" s="125">
        <v>104168</v>
      </c>
      <c r="M36" s="125">
        <v>110655</v>
      </c>
      <c r="N36" s="125">
        <v>116370</v>
      </c>
      <c r="O36" s="125">
        <v>127806</v>
      </c>
      <c r="P36" s="125">
        <v>139723</v>
      </c>
      <c r="Q36" s="125">
        <v>149689</v>
      </c>
      <c r="R36" s="125">
        <v>155894</v>
      </c>
    </row>
    <row r="37" spans="1:18" ht="15.5">
      <c r="A37" s="219" t="s">
        <v>54</v>
      </c>
      <c r="B37" s="125">
        <v>41972</v>
      </c>
      <c r="C37" s="125">
        <v>48022</v>
      </c>
      <c r="D37" s="125">
        <v>50012</v>
      </c>
      <c r="E37" s="125">
        <v>57391</v>
      </c>
      <c r="F37" s="125">
        <v>62113</v>
      </c>
      <c r="G37" s="125">
        <v>69847</v>
      </c>
      <c r="H37" s="125">
        <v>74904</v>
      </c>
      <c r="I37" s="125">
        <v>86322</v>
      </c>
      <c r="J37" s="125">
        <v>96789</v>
      </c>
      <c r="K37" s="125">
        <v>101836</v>
      </c>
      <c r="L37" s="125">
        <v>93739</v>
      </c>
      <c r="M37" s="125">
        <v>98927</v>
      </c>
      <c r="N37" s="125">
        <v>105901</v>
      </c>
      <c r="O37" s="125">
        <v>115841</v>
      </c>
      <c r="P37" s="125">
        <v>123885</v>
      </c>
      <c r="Q37" s="125">
        <v>125868</v>
      </c>
      <c r="R37" s="125">
        <v>124211</v>
      </c>
    </row>
    <row r="38" spans="1:18" ht="15.5">
      <c r="A38" s="212" t="s">
        <v>65</v>
      </c>
      <c r="B38" s="212"/>
      <c r="C38" s="212"/>
      <c r="D38" s="212"/>
      <c r="E38" s="60"/>
      <c r="F38" s="60"/>
      <c r="G38" s="60"/>
      <c r="H38" s="60"/>
      <c r="I38" s="60"/>
      <c r="J38" s="60"/>
      <c r="K38" s="60"/>
      <c r="L38" s="60"/>
      <c r="M38" s="62"/>
      <c r="N38" s="62"/>
      <c r="O38" s="62"/>
      <c r="P38" s="62"/>
      <c r="Q38" s="62"/>
      <c r="R38" s="212"/>
    </row>
    <row r="39" spans="1:18" ht="15.5">
      <c r="A39" s="212" t="s">
        <v>158</v>
      </c>
      <c r="B39" s="212"/>
      <c r="C39" s="212"/>
      <c r="D39" s="212"/>
    </row>
    <row r="40" spans="1:18" ht="15.5">
      <c r="A40" s="212" t="s">
        <v>159</v>
      </c>
      <c r="B40" s="212"/>
      <c r="C40" s="212"/>
      <c r="D40" s="212"/>
    </row>
    <row r="41" spans="1:18" ht="15.5">
      <c r="A41" s="212" t="s">
        <v>160</v>
      </c>
      <c r="B41" s="211"/>
      <c r="C41" s="211"/>
      <c r="D41" s="211"/>
    </row>
    <row r="44" spans="1:18" ht="15.5">
      <c r="A44" s="212"/>
      <c r="B44" s="212"/>
      <c r="C44" s="212"/>
    </row>
    <row r="45" spans="1:18" ht="15.5">
      <c r="A45" s="212"/>
      <c r="B45" s="212"/>
      <c r="C45" s="212"/>
    </row>
    <row r="46" spans="1:18" ht="15.5">
      <c r="A46" s="212"/>
      <c r="B46" s="212"/>
      <c r="C46" s="212"/>
    </row>
    <row r="47" spans="1:18" ht="15.5">
      <c r="D47" s="216"/>
    </row>
    <row r="48" spans="1:18" ht="15.5">
      <c r="A48" s="216"/>
      <c r="B48" s="216"/>
      <c r="C48" s="216"/>
      <c r="D48" s="62"/>
      <c r="E48" s="216"/>
      <c r="F48" s="216"/>
      <c r="G48" s="216"/>
      <c r="H48" s="216"/>
      <c r="I48" s="216"/>
      <c r="J48" s="216"/>
      <c r="K48" s="216"/>
      <c r="L48" s="216"/>
      <c r="M48" s="216"/>
      <c r="N48" s="216"/>
      <c r="O48" s="216"/>
      <c r="P48" s="216"/>
    </row>
    <row r="49" spans="1:16" ht="15.5">
      <c r="A49" s="212"/>
      <c r="B49" s="62"/>
      <c r="C49" s="62"/>
      <c r="D49" s="62"/>
      <c r="E49" s="62"/>
      <c r="F49" s="62"/>
      <c r="G49" s="62"/>
      <c r="H49" s="62"/>
      <c r="I49" s="62"/>
      <c r="J49" s="62"/>
      <c r="K49" s="62"/>
      <c r="L49" s="62"/>
      <c r="M49" s="62"/>
      <c r="N49" s="62"/>
      <c r="O49" s="62"/>
      <c r="P49" s="62"/>
    </row>
    <row r="50" spans="1:16" ht="15.5">
      <c r="A50" s="212"/>
      <c r="B50" s="62"/>
      <c r="C50" s="62"/>
      <c r="D50" s="62"/>
      <c r="E50" s="62"/>
      <c r="F50" s="62"/>
      <c r="G50" s="62"/>
      <c r="H50" s="62"/>
      <c r="I50" s="62"/>
      <c r="J50" s="62"/>
      <c r="K50" s="62"/>
      <c r="L50" s="62"/>
      <c r="M50" s="62"/>
      <c r="N50" s="62"/>
      <c r="O50" s="62"/>
      <c r="P50" s="62"/>
    </row>
    <row r="51" spans="1:16" ht="15.5">
      <c r="A51" s="212"/>
      <c r="B51" s="62"/>
      <c r="C51" s="62"/>
      <c r="D51" s="62"/>
      <c r="E51" s="62"/>
      <c r="F51" s="62"/>
      <c r="G51" s="62"/>
      <c r="H51" s="62"/>
      <c r="I51" s="62"/>
      <c r="J51" s="62"/>
      <c r="K51" s="62"/>
      <c r="L51" s="62"/>
      <c r="M51" s="62"/>
      <c r="N51" s="62"/>
      <c r="O51" s="62"/>
      <c r="P51" s="62"/>
    </row>
    <row r="52" spans="1:16" ht="15.5">
      <c r="A52" s="212"/>
      <c r="B52" s="62"/>
      <c r="C52" s="62"/>
      <c r="D52" s="62"/>
      <c r="E52" s="62"/>
      <c r="F52" s="62"/>
      <c r="G52" s="62"/>
      <c r="H52" s="62"/>
      <c r="I52" s="62"/>
      <c r="J52" s="62"/>
      <c r="K52" s="62"/>
      <c r="L52" s="62"/>
      <c r="M52" s="62"/>
      <c r="N52" s="62"/>
      <c r="O52" s="62"/>
      <c r="P52" s="62"/>
    </row>
    <row r="53" spans="1:16" ht="15.5">
      <c r="A53" s="212"/>
      <c r="B53" s="62"/>
      <c r="C53" s="62"/>
      <c r="D53" s="62"/>
      <c r="E53" s="62"/>
      <c r="F53" s="62"/>
      <c r="G53" s="62"/>
      <c r="H53" s="62"/>
      <c r="I53" s="62"/>
      <c r="J53" s="62"/>
      <c r="K53" s="62"/>
      <c r="L53" s="62"/>
      <c r="M53" s="62"/>
      <c r="N53" s="62"/>
      <c r="O53" s="62"/>
      <c r="P53" s="62"/>
    </row>
    <row r="54" spans="1:16" ht="15.5">
      <c r="A54" s="212"/>
      <c r="B54" s="62"/>
      <c r="C54" s="62"/>
      <c r="D54" s="62"/>
      <c r="E54" s="62"/>
      <c r="F54" s="62"/>
      <c r="G54" s="62"/>
      <c r="H54" s="62"/>
      <c r="I54" s="62"/>
      <c r="J54" s="62"/>
      <c r="K54" s="62"/>
      <c r="L54" s="62"/>
      <c r="M54" s="62"/>
      <c r="N54" s="62"/>
      <c r="O54" s="62"/>
      <c r="P54" s="62"/>
    </row>
    <row r="55" spans="1:16" ht="15.5">
      <c r="A55" s="212"/>
      <c r="B55" s="62"/>
      <c r="C55" s="62"/>
      <c r="D55" s="62"/>
      <c r="E55" s="62"/>
      <c r="F55" s="62"/>
      <c r="G55" s="62"/>
      <c r="H55" s="62"/>
      <c r="I55" s="62"/>
      <c r="J55" s="62"/>
      <c r="K55" s="62"/>
      <c r="L55" s="62"/>
      <c r="M55" s="62"/>
      <c r="N55" s="62"/>
      <c r="O55" s="62"/>
      <c r="P55" s="62"/>
    </row>
    <row r="56" spans="1:16" ht="15.5">
      <c r="A56" s="212"/>
      <c r="B56" s="62"/>
      <c r="C56" s="62"/>
      <c r="D56" s="62"/>
      <c r="E56" s="62"/>
      <c r="F56" s="62"/>
      <c r="G56" s="62"/>
      <c r="H56" s="62"/>
      <c r="I56" s="62"/>
      <c r="J56" s="62"/>
      <c r="K56" s="62"/>
      <c r="L56" s="62"/>
      <c r="M56" s="62"/>
      <c r="N56" s="62"/>
      <c r="O56" s="62"/>
      <c r="P56" s="62"/>
    </row>
    <row r="57" spans="1:16" ht="15.5">
      <c r="A57" s="212"/>
      <c r="B57" s="62"/>
      <c r="C57" s="62"/>
      <c r="D57" s="62"/>
      <c r="E57" s="62"/>
      <c r="F57" s="62"/>
      <c r="G57" s="62"/>
      <c r="H57" s="62"/>
      <c r="I57" s="62"/>
      <c r="J57" s="62"/>
      <c r="K57" s="62"/>
      <c r="L57" s="62"/>
      <c r="M57" s="62"/>
      <c r="N57" s="62"/>
      <c r="O57" s="62"/>
      <c r="P57" s="62"/>
    </row>
    <row r="58" spans="1:16" ht="15.5">
      <c r="A58" s="212"/>
      <c r="B58" s="62"/>
      <c r="C58" s="62"/>
      <c r="D58" s="62"/>
      <c r="E58" s="62"/>
      <c r="F58" s="62"/>
      <c r="G58" s="62"/>
      <c r="H58" s="62"/>
      <c r="I58" s="62"/>
      <c r="J58" s="62"/>
      <c r="K58" s="62"/>
      <c r="L58" s="62"/>
      <c r="M58" s="62"/>
      <c r="N58" s="62"/>
      <c r="O58" s="62"/>
      <c r="P58" s="62"/>
    </row>
    <row r="59" spans="1:16" ht="15.5">
      <c r="A59" s="212"/>
      <c r="B59" s="62"/>
      <c r="C59" s="62"/>
      <c r="D59" s="62"/>
      <c r="E59" s="62"/>
      <c r="F59" s="62"/>
      <c r="G59" s="62"/>
      <c r="H59" s="62"/>
      <c r="I59" s="62"/>
      <c r="J59" s="62"/>
      <c r="K59" s="62"/>
      <c r="L59" s="62"/>
      <c r="M59" s="62"/>
      <c r="N59" s="62"/>
      <c r="O59" s="62"/>
      <c r="P59" s="62"/>
    </row>
    <row r="60" spans="1:16" ht="15.5">
      <c r="A60" s="212"/>
      <c r="B60" s="62"/>
      <c r="C60" s="62"/>
      <c r="D60" s="62"/>
      <c r="E60" s="62"/>
      <c r="F60" s="62"/>
      <c r="G60" s="62"/>
      <c r="H60" s="62"/>
      <c r="I60" s="62"/>
      <c r="J60" s="62"/>
      <c r="K60" s="62"/>
      <c r="L60" s="62"/>
      <c r="M60" s="62"/>
      <c r="N60" s="62"/>
      <c r="O60" s="62"/>
      <c r="P60" s="62"/>
    </row>
    <row r="61" spans="1:16" ht="15.5">
      <c r="A61" s="212"/>
      <c r="B61" s="62"/>
      <c r="C61" s="62"/>
      <c r="D61" s="62"/>
      <c r="E61" s="62"/>
      <c r="F61" s="62"/>
      <c r="G61" s="62"/>
      <c r="H61" s="62"/>
      <c r="I61" s="62"/>
      <c r="J61" s="62"/>
      <c r="K61" s="62"/>
      <c r="L61" s="62"/>
      <c r="M61" s="62"/>
      <c r="N61" s="62"/>
      <c r="O61" s="62"/>
      <c r="P61" s="62"/>
    </row>
    <row r="62" spans="1:16" ht="15.5">
      <c r="A62" s="212"/>
      <c r="B62" s="62"/>
      <c r="C62" s="62"/>
      <c r="D62" s="62"/>
      <c r="E62" s="62"/>
      <c r="F62" s="62"/>
      <c r="G62" s="62"/>
      <c r="H62" s="62"/>
      <c r="I62" s="62"/>
      <c r="J62" s="62"/>
      <c r="K62" s="62"/>
      <c r="L62" s="62"/>
      <c r="M62" s="62"/>
      <c r="N62" s="62"/>
      <c r="O62" s="62"/>
      <c r="P62" s="62"/>
    </row>
    <row r="63" spans="1:16" ht="15.5">
      <c r="A63" s="212"/>
      <c r="B63" s="62"/>
      <c r="C63" s="62"/>
      <c r="D63" s="62"/>
      <c r="E63" s="62"/>
      <c r="F63" s="62"/>
      <c r="G63" s="62"/>
      <c r="H63" s="62"/>
      <c r="I63" s="62"/>
      <c r="J63" s="62"/>
      <c r="K63" s="62"/>
      <c r="L63" s="62"/>
      <c r="M63" s="62"/>
      <c r="N63" s="62"/>
      <c r="O63" s="62"/>
      <c r="P63" s="62"/>
    </row>
    <row r="64" spans="1:16" ht="15.5">
      <c r="A64" s="212"/>
      <c r="B64" s="62"/>
      <c r="C64" s="62"/>
      <c r="D64" s="62"/>
      <c r="E64" s="62"/>
      <c r="F64" s="62"/>
      <c r="G64" s="62"/>
      <c r="H64" s="62"/>
      <c r="I64" s="62"/>
      <c r="J64" s="62"/>
      <c r="K64" s="62"/>
      <c r="L64" s="62"/>
      <c r="M64" s="62"/>
      <c r="N64" s="62"/>
      <c r="O64" s="62"/>
      <c r="P64" s="62"/>
    </row>
    <row r="65" spans="1:16" ht="15.5">
      <c r="A65" s="212"/>
      <c r="B65" s="62"/>
      <c r="C65" s="62"/>
      <c r="D65" s="62"/>
      <c r="E65" s="62"/>
      <c r="F65" s="62"/>
      <c r="G65" s="62"/>
      <c r="H65" s="62"/>
      <c r="I65" s="62"/>
      <c r="J65" s="62"/>
      <c r="K65" s="62"/>
      <c r="L65" s="62"/>
      <c r="M65" s="62"/>
      <c r="N65" s="62"/>
      <c r="O65" s="62"/>
      <c r="P65" s="62"/>
    </row>
    <row r="66" spans="1:16" ht="15.5">
      <c r="A66" s="212"/>
      <c r="B66" s="62"/>
      <c r="C66" s="62"/>
      <c r="D66" s="62"/>
      <c r="E66" s="62"/>
      <c r="F66" s="62"/>
      <c r="G66" s="62"/>
      <c r="H66" s="62"/>
      <c r="I66" s="62"/>
      <c r="J66" s="62"/>
      <c r="K66" s="62"/>
      <c r="L66" s="62"/>
      <c r="M66" s="62"/>
      <c r="N66" s="62"/>
      <c r="O66" s="62"/>
      <c r="P66" s="62"/>
    </row>
    <row r="67" spans="1:16" ht="15.5">
      <c r="A67" s="212"/>
      <c r="B67" s="62"/>
      <c r="C67" s="62"/>
      <c r="D67" s="62"/>
      <c r="E67" s="62"/>
      <c r="F67" s="62"/>
      <c r="G67" s="62"/>
      <c r="H67" s="62"/>
      <c r="I67" s="62"/>
      <c r="J67" s="62"/>
      <c r="K67" s="62"/>
      <c r="L67" s="62"/>
      <c r="M67" s="62"/>
      <c r="N67" s="62"/>
      <c r="O67" s="62"/>
      <c r="P67" s="62"/>
    </row>
    <row r="68" spans="1:16" ht="15.5">
      <c r="A68" s="212"/>
      <c r="B68" s="62"/>
      <c r="C68" s="62"/>
      <c r="D68" s="62"/>
      <c r="E68" s="62"/>
      <c r="F68" s="62"/>
      <c r="G68" s="62"/>
      <c r="H68" s="62"/>
      <c r="I68" s="62"/>
      <c r="J68" s="62"/>
      <c r="K68" s="62"/>
      <c r="L68" s="62"/>
      <c r="M68" s="62"/>
      <c r="N68" s="62"/>
      <c r="O68" s="62"/>
      <c r="P68" s="62"/>
    </row>
    <row r="69" spans="1:16" ht="15.5">
      <c r="A69" s="212"/>
      <c r="B69" s="62"/>
      <c r="C69" s="62"/>
      <c r="D69" s="62"/>
      <c r="E69" s="62"/>
      <c r="F69" s="62"/>
      <c r="G69" s="62"/>
      <c r="H69" s="62"/>
      <c r="I69" s="62"/>
      <c r="J69" s="62"/>
      <c r="K69" s="62"/>
      <c r="L69" s="62"/>
      <c r="M69" s="62"/>
      <c r="N69" s="62"/>
      <c r="O69" s="62"/>
      <c r="P69" s="62"/>
    </row>
    <row r="70" spans="1:16" ht="15.5">
      <c r="A70" s="212"/>
      <c r="B70" s="62"/>
      <c r="C70" s="62"/>
      <c r="D70" s="62"/>
      <c r="E70" s="62"/>
      <c r="F70" s="62"/>
      <c r="G70" s="62"/>
      <c r="H70" s="62"/>
      <c r="I70" s="62"/>
      <c r="J70" s="62"/>
      <c r="K70" s="62"/>
      <c r="L70" s="62"/>
      <c r="M70" s="62"/>
      <c r="N70" s="62"/>
      <c r="O70" s="62"/>
      <c r="P70" s="62"/>
    </row>
    <row r="71" spans="1:16" ht="15.5">
      <c r="A71" s="212"/>
      <c r="B71" s="62"/>
      <c r="C71" s="62"/>
      <c r="D71" s="62"/>
      <c r="E71" s="62"/>
      <c r="F71" s="62"/>
      <c r="G71" s="62"/>
      <c r="H71" s="62"/>
      <c r="I71" s="62"/>
      <c r="J71" s="62"/>
      <c r="K71" s="62"/>
      <c r="L71" s="62"/>
      <c r="M71" s="62"/>
      <c r="N71" s="62"/>
      <c r="O71" s="62"/>
      <c r="P71" s="62"/>
    </row>
    <row r="72" spans="1:16" ht="15.5">
      <c r="A72" s="212"/>
      <c r="B72" s="62"/>
      <c r="C72" s="62"/>
      <c r="D72" s="62"/>
      <c r="E72" s="62"/>
      <c r="F72" s="62"/>
      <c r="G72" s="62"/>
      <c r="H72" s="62"/>
      <c r="I72" s="62"/>
      <c r="J72" s="62"/>
      <c r="K72" s="62"/>
      <c r="L72" s="62"/>
      <c r="M72" s="62"/>
      <c r="N72" s="62"/>
      <c r="O72" s="62"/>
      <c r="P72" s="62"/>
    </row>
    <row r="73" spans="1:16" ht="15.5">
      <c r="A73" s="212"/>
      <c r="B73" s="62"/>
      <c r="C73" s="62"/>
      <c r="D73" s="62"/>
      <c r="E73" s="62"/>
      <c r="F73" s="62"/>
      <c r="G73" s="62"/>
      <c r="H73" s="62"/>
      <c r="I73" s="62"/>
      <c r="J73" s="62"/>
      <c r="K73" s="62"/>
      <c r="L73" s="62"/>
      <c r="M73" s="62"/>
      <c r="N73" s="62"/>
      <c r="O73" s="62"/>
      <c r="P73" s="62"/>
    </row>
    <row r="74" spans="1:16" ht="15.5">
      <c r="A74" s="212"/>
      <c r="B74" s="62"/>
      <c r="C74" s="62"/>
      <c r="D74" s="62"/>
      <c r="E74" s="62"/>
      <c r="F74" s="62"/>
      <c r="G74" s="62"/>
      <c r="H74" s="62"/>
      <c r="I74" s="62"/>
      <c r="J74" s="62"/>
      <c r="K74" s="62"/>
      <c r="L74" s="62"/>
      <c r="M74" s="62"/>
      <c r="N74" s="62"/>
      <c r="O74" s="62"/>
      <c r="P74" s="62"/>
    </row>
    <row r="75" spans="1:16" ht="15.5">
      <c r="A75" s="212"/>
      <c r="B75" s="62"/>
      <c r="C75" s="62"/>
      <c r="D75" s="62"/>
      <c r="E75" s="62"/>
      <c r="F75" s="62"/>
      <c r="G75" s="62"/>
      <c r="H75" s="62"/>
      <c r="I75" s="62"/>
      <c r="J75" s="62"/>
      <c r="K75" s="62"/>
      <c r="L75" s="62"/>
      <c r="M75" s="62"/>
      <c r="N75" s="62"/>
      <c r="O75" s="62"/>
      <c r="P75" s="62"/>
    </row>
    <row r="76" spans="1:16" ht="15.5">
      <c r="A76" s="212"/>
      <c r="B76" s="62"/>
      <c r="C76" s="62"/>
      <c r="D76" s="62"/>
      <c r="E76" s="62"/>
      <c r="F76" s="62"/>
      <c r="G76" s="62"/>
      <c r="H76" s="62"/>
      <c r="I76" s="62"/>
      <c r="J76" s="62"/>
      <c r="K76" s="62"/>
      <c r="L76" s="62"/>
      <c r="M76" s="62"/>
      <c r="N76" s="62"/>
      <c r="O76" s="62"/>
      <c r="P76" s="62"/>
    </row>
    <row r="77" spans="1:16" ht="15.5">
      <c r="A77" s="212"/>
      <c r="B77" s="62"/>
      <c r="C77" s="62"/>
      <c r="D77" s="62"/>
      <c r="E77" s="62"/>
      <c r="F77" s="62"/>
      <c r="G77" s="62"/>
      <c r="H77" s="62"/>
      <c r="I77" s="62"/>
      <c r="J77" s="62"/>
      <c r="K77" s="62"/>
      <c r="L77" s="62"/>
      <c r="M77" s="62"/>
      <c r="N77" s="62"/>
      <c r="O77" s="62"/>
      <c r="P77" s="62"/>
    </row>
    <row r="78" spans="1:16" ht="15.5">
      <c r="A78" s="212"/>
      <c r="B78" s="62"/>
      <c r="C78" s="62"/>
      <c r="D78" s="62"/>
      <c r="E78" s="62"/>
      <c r="F78" s="62"/>
      <c r="G78" s="62"/>
      <c r="H78" s="62"/>
      <c r="I78" s="62"/>
      <c r="J78" s="62"/>
      <c r="K78" s="62"/>
      <c r="L78" s="62"/>
      <c r="M78" s="62"/>
      <c r="N78" s="62"/>
      <c r="O78" s="62"/>
      <c r="P78" s="62"/>
    </row>
    <row r="79" spans="1:16" ht="15.5">
      <c r="A79" s="212"/>
      <c r="B79" s="62"/>
      <c r="C79" s="62"/>
      <c r="D79" s="62"/>
      <c r="E79" s="62"/>
      <c r="F79" s="62"/>
      <c r="G79" s="62"/>
      <c r="H79" s="62"/>
      <c r="I79" s="62"/>
      <c r="J79" s="62"/>
      <c r="K79" s="62"/>
      <c r="L79" s="62"/>
      <c r="M79" s="62"/>
      <c r="N79" s="62"/>
      <c r="O79" s="62"/>
      <c r="P79" s="62"/>
    </row>
    <row r="80" spans="1:16" ht="15.5">
      <c r="A80" s="212"/>
      <c r="B80" s="62"/>
      <c r="C80" s="62"/>
      <c r="D80" s="62"/>
      <c r="E80" s="62"/>
      <c r="F80" s="62"/>
      <c r="G80" s="62"/>
      <c r="H80" s="62"/>
      <c r="I80" s="62"/>
      <c r="J80" s="62"/>
      <c r="K80" s="62"/>
      <c r="L80" s="62"/>
      <c r="M80" s="62"/>
      <c r="N80" s="62"/>
      <c r="O80" s="62"/>
      <c r="P80" s="62"/>
    </row>
    <row r="81" spans="1:16" ht="15.5">
      <c r="A81" s="212"/>
      <c r="B81" s="62"/>
      <c r="C81" s="62"/>
      <c r="E81" s="62"/>
      <c r="F81" s="62"/>
      <c r="G81" s="62"/>
      <c r="H81" s="62"/>
      <c r="I81" s="62"/>
      <c r="J81" s="62"/>
      <c r="K81" s="62"/>
      <c r="L81" s="62"/>
      <c r="M81" s="62"/>
      <c r="N81" s="62"/>
      <c r="O81" s="62"/>
      <c r="P81" s="62"/>
    </row>
    <row r="82" spans="1:16" ht="15.5">
      <c r="A82" s="212"/>
    </row>
    <row r="83" spans="1:16" ht="15.5">
      <c r="A83" s="2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C41"/>
  <sheetViews>
    <sheetView workbookViewId="0"/>
  </sheetViews>
  <sheetFormatPr baseColWidth="10" defaultColWidth="11.453125" defaultRowHeight="14.5"/>
  <cols>
    <col min="1" max="1" width="19.7265625" customWidth="1"/>
  </cols>
  <sheetData>
    <row r="1" spans="1:3" ht="15.5">
      <c r="A1" s="212" t="s">
        <v>1246</v>
      </c>
      <c r="B1" s="211"/>
      <c r="C1" s="211"/>
    </row>
    <row r="2" spans="1:3" ht="15.5">
      <c r="A2" s="212" t="s">
        <v>142</v>
      </c>
      <c r="B2" s="211"/>
      <c r="C2" s="211"/>
    </row>
    <row r="3" spans="1:3" ht="15.5">
      <c r="A3" s="212" t="s">
        <v>143</v>
      </c>
      <c r="B3" s="211"/>
      <c r="C3" s="211"/>
    </row>
    <row r="4" spans="1:3" ht="15.5">
      <c r="A4" s="219"/>
      <c r="B4" s="216">
        <v>2003</v>
      </c>
      <c r="C4" s="216">
        <v>2019</v>
      </c>
    </row>
    <row r="5" spans="1:3" ht="15.5">
      <c r="A5" s="126" t="s">
        <v>145</v>
      </c>
      <c r="B5" s="154">
        <v>75141.498695792194</v>
      </c>
      <c r="C5" s="154">
        <v>194187.05960349544</v>
      </c>
    </row>
    <row r="6" spans="1:3" ht="15.5">
      <c r="A6" s="219" t="s">
        <v>146</v>
      </c>
      <c r="B6" s="154">
        <v>74531</v>
      </c>
      <c r="C6" s="154">
        <v>215988</v>
      </c>
    </row>
    <row r="7" spans="1:3" ht="15.5">
      <c r="A7" s="219" t="s">
        <v>147</v>
      </c>
      <c r="B7" s="154">
        <v>99679</v>
      </c>
      <c r="C7" s="154">
        <v>225537</v>
      </c>
    </row>
    <row r="8" spans="1:3" ht="15.5">
      <c r="A8" s="219" t="s">
        <v>25</v>
      </c>
      <c r="B8" s="154">
        <v>100464</v>
      </c>
      <c r="C8" s="154">
        <v>275935</v>
      </c>
    </row>
    <row r="9" spans="1:3" ht="15.5">
      <c r="A9" s="219" t="s">
        <v>26</v>
      </c>
      <c r="B9" s="154">
        <v>400346</v>
      </c>
      <c r="C9" s="154">
        <v>634351</v>
      </c>
    </row>
    <row r="10" spans="1:3" ht="15.5">
      <c r="A10" s="219" t="s">
        <v>110</v>
      </c>
      <c r="B10" s="154">
        <v>103518</v>
      </c>
      <c r="C10" s="154">
        <v>267678</v>
      </c>
    </row>
    <row r="11" spans="1:3" ht="15.5">
      <c r="A11" s="219" t="s">
        <v>28</v>
      </c>
      <c r="B11" s="154">
        <v>76052</v>
      </c>
      <c r="C11" s="154">
        <v>190603</v>
      </c>
    </row>
    <row r="12" spans="1:3" ht="15.5">
      <c r="A12" s="219" t="s">
        <v>29</v>
      </c>
      <c r="B12" s="154">
        <v>35467</v>
      </c>
      <c r="C12" s="154">
        <v>58798</v>
      </c>
    </row>
    <row r="13" spans="1:3" ht="15.5">
      <c r="A13" s="219" t="s">
        <v>30</v>
      </c>
      <c r="B13" s="154">
        <v>72882</v>
      </c>
      <c r="C13" s="154">
        <v>211679</v>
      </c>
    </row>
    <row r="14" spans="1:3" ht="15.5">
      <c r="A14" s="219" t="s">
        <v>148</v>
      </c>
      <c r="B14" s="154">
        <v>156617</v>
      </c>
      <c r="C14" s="154">
        <v>409040</v>
      </c>
    </row>
    <row r="15" spans="1:3" ht="15.5">
      <c r="A15" s="219" t="s">
        <v>149</v>
      </c>
      <c r="B15" s="154">
        <v>60812</v>
      </c>
      <c r="C15" s="154">
        <v>148453</v>
      </c>
    </row>
    <row r="16" spans="1:3" ht="15.5">
      <c r="A16" s="219" t="s">
        <v>150</v>
      </c>
      <c r="B16" s="154">
        <v>55560</v>
      </c>
      <c r="C16" s="154">
        <v>157015</v>
      </c>
    </row>
    <row r="17" spans="1:3" ht="15.5">
      <c r="A17" s="219" t="s">
        <v>151</v>
      </c>
      <c r="B17" s="154">
        <v>36354</v>
      </c>
      <c r="C17" s="154">
        <v>86638</v>
      </c>
    </row>
    <row r="18" spans="1:3" ht="15.5">
      <c r="A18" s="219" t="s">
        <v>152</v>
      </c>
      <c r="B18" s="154">
        <v>43618</v>
      </c>
      <c r="C18" s="154">
        <v>125166</v>
      </c>
    </row>
    <row r="19" spans="1:3" ht="15.5">
      <c r="A19" s="219" t="s">
        <v>153</v>
      </c>
      <c r="B19" s="154">
        <v>76416</v>
      </c>
      <c r="C19" s="154">
        <v>197767</v>
      </c>
    </row>
    <row r="20" spans="1:3" ht="15.5">
      <c r="A20" s="219" t="s">
        <v>37</v>
      </c>
      <c r="B20" s="154">
        <v>46984</v>
      </c>
      <c r="C20" s="154">
        <v>117743</v>
      </c>
    </row>
    <row r="21" spans="1:3" ht="15.5">
      <c r="A21" s="219" t="s">
        <v>154</v>
      </c>
      <c r="B21" s="154">
        <v>41700</v>
      </c>
      <c r="C21" s="154">
        <v>119225</v>
      </c>
    </row>
    <row r="22" spans="1:3" ht="15.5">
      <c r="A22" s="219" t="s">
        <v>39</v>
      </c>
      <c r="B22" s="154">
        <v>64259</v>
      </c>
      <c r="C22" s="154">
        <v>125985</v>
      </c>
    </row>
    <row r="23" spans="1:3" ht="15.5">
      <c r="A23" s="219" t="s">
        <v>40</v>
      </c>
      <c r="B23" s="154">
        <v>49330</v>
      </c>
      <c r="C23" s="154">
        <v>128355</v>
      </c>
    </row>
    <row r="24" spans="1:3" ht="15.5">
      <c r="A24" s="219" t="s">
        <v>155</v>
      </c>
      <c r="B24" s="154">
        <v>125677</v>
      </c>
      <c r="C24" s="154">
        <v>332827</v>
      </c>
    </row>
    <row r="25" spans="1:3" ht="15.5">
      <c r="A25" s="219" t="s">
        <v>42</v>
      </c>
      <c r="B25" s="154">
        <v>35183</v>
      </c>
      <c r="C25" s="154">
        <v>84681</v>
      </c>
    </row>
    <row r="26" spans="1:3" ht="15.5">
      <c r="A26" s="219" t="s">
        <v>43</v>
      </c>
      <c r="B26" s="154">
        <v>45454</v>
      </c>
      <c r="C26" s="154">
        <v>116661</v>
      </c>
    </row>
    <row r="27" spans="1:3" ht="15.5">
      <c r="A27" s="219" t="s">
        <v>44</v>
      </c>
      <c r="B27" s="154">
        <v>83531</v>
      </c>
      <c r="C27" s="154">
        <v>238546</v>
      </c>
    </row>
    <row r="28" spans="1:3" ht="15.5">
      <c r="A28" s="219" t="s">
        <v>45</v>
      </c>
      <c r="B28" s="154">
        <v>97755</v>
      </c>
      <c r="C28" s="154">
        <v>221190</v>
      </c>
    </row>
    <row r="29" spans="1:3" ht="15.5">
      <c r="A29" s="219" t="s">
        <v>46</v>
      </c>
      <c r="B29" s="154">
        <v>55912</v>
      </c>
      <c r="C29" s="154">
        <v>182907</v>
      </c>
    </row>
    <row r="30" spans="1:3" ht="15.5">
      <c r="A30" s="219" t="s">
        <v>156</v>
      </c>
      <c r="B30" s="154">
        <v>60961</v>
      </c>
      <c r="C30" s="154">
        <v>165144</v>
      </c>
    </row>
    <row r="31" spans="1:3" ht="15.5">
      <c r="A31" s="219" t="s">
        <v>111</v>
      </c>
      <c r="B31" s="154">
        <v>90919</v>
      </c>
      <c r="C31" s="154">
        <v>257357</v>
      </c>
    </row>
    <row r="32" spans="1:3" ht="15.5">
      <c r="A32" s="219" t="s">
        <v>49</v>
      </c>
      <c r="B32" s="154">
        <v>87513</v>
      </c>
      <c r="C32" s="154">
        <v>204863</v>
      </c>
    </row>
    <row r="33" spans="1:3" ht="15.5">
      <c r="A33" s="219" t="s">
        <v>50</v>
      </c>
      <c r="B33" s="154">
        <v>87364</v>
      </c>
      <c r="C33" s="154">
        <v>196193</v>
      </c>
    </row>
    <row r="34" spans="1:3" ht="15.5">
      <c r="A34" s="219" t="s">
        <v>51</v>
      </c>
      <c r="B34" s="154">
        <v>46796</v>
      </c>
      <c r="C34" s="154">
        <v>99624</v>
      </c>
    </row>
    <row r="35" spans="1:3" ht="15.5">
      <c r="A35" s="219" t="s">
        <v>157</v>
      </c>
      <c r="B35" s="154">
        <v>48558</v>
      </c>
      <c r="C35" s="154">
        <v>122325</v>
      </c>
    </row>
    <row r="36" spans="1:3" ht="15.5">
      <c r="A36" s="219" t="s">
        <v>53</v>
      </c>
      <c r="B36" s="154">
        <v>56101</v>
      </c>
      <c r="C36" s="154">
        <v>155894</v>
      </c>
    </row>
    <row r="37" spans="1:3" ht="15.5">
      <c r="A37" s="219" t="s">
        <v>54</v>
      </c>
      <c r="B37" s="154">
        <v>41972</v>
      </c>
      <c r="C37" s="154">
        <v>124211</v>
      </c>
    </row>
    <row r="38" spans="1:3" ht="15.5">
      <c r="A38" s="212" t="s">
        <v>65</v>
      </c>
      <c r="B38" s="211"/>
      <c r="C38" s="211"/>
    </row>
    <row r="39" spans="1:3" ht="15.5">
      <c r="A39" s="212" t="s">
        <v>158</v>
      </c>
      <c r="B39" s="211"/>
      <c r="C39" s="211"/>
    </row>
    <row r="40" spans="1:3" ht="15.5">
      <c r="A40" s="212" t="s">
        <v>159</v>
      </c>
      <c r="B40" s="211"/>
      <c r="C40" s="211"/>
    </row>
    <row r="41" spans="1:3" ht="15.5">
      <c r="A41" s="212" t="s">
        <v>160</v>
      </c>
      <c r="B41" s="211"/>
      <c r="C41" s="211"/>
    </row>
  </sheetData>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R45"/>
  <sheetViews>
    <sheetView zoomScale="80" zoomScaleNormal="80" workbookViewId="0"/>
  </sheetViews>
  <sheetFormatPr baseColWidth="10" defaultColWidth="11.453125" defaultRowHeight="14.5"/>
  <cols>
    <col min="1" max="1" width="18" style="3" customWidth="1"/>
    <col min="2" max="3" width="12" style="3" customWidth="1"/>
    <col min="4" max="4" width="13.453125" style="3" customWidth="1"/>
    <col min="5" max="9" width="12" style="3" customWidth="1"/>
    <col min="10" max="12" width="13" style="3" customWidth="1"/>
    <col min="14" max="14" width="11.7265625" customWidth="1"/>
    <col min="17" max="17" width="14.54296875" customWidth="1"/>
    <col min="18" max="18" width="16.7265625" customWidth="1"/>
  </cols>
  <sheetData>
    <row r="1" spans="1:18" s="11" customFormat="1" ht="15.5">
      <c r="A1" s="212" t="s">
        <v>1247</v>
      </c>
      <c r="B1" s="211"/>
      <c r="C1" s="3"/>
      <c r="D1" s="3"/>
      <c r="E1" s="3"/>
      <c r="F1" s="3"/>
      <c r="G1" s="3"/>
      <c r="H1" s="3"/>
      <c r="I1" s="3"/>
      <c r="J1" s="3"/>
      <c r="K1" s="3"/>
      <c r="L1" s="3"/>
      <c r="M1" s="211"/>
      <c r="N1" s="211"/>
      <c r="O1" s="211"/>
      <c r="P1" s="211"/>
      <c r="Q1" s="211"/>
      <c r="R1" s="211"/>
    </row>
    <row r="2" spans="1:18" s="11" customFormat="1" ht="15.5">
      <c r="A2" s="212" t="s">
        <v>1</v>
      </c>
      <c r="B2" s="211"/>
      <c r="C2" s="3"/>
      <c r="D2" s="3"/>
      <c r="E2" s="3"/>
      <c r="F2" s="3"/>
      <c r="G2" s="3"/>
      <c r="H2" s="3"/>
      <c r="I2" s="3"/>
      <c r="J2" s="3"/>
      <c r="K2" s="3"/>
      <c r="L2" s="3"/>
      <c r="M2" s="211"/>
      <c r="N2" s="211"/>
      <c r="O2" s="211"/>
      <c r="P2" s="211"/>
      <c r="Q2" s="211"/>
      <c r="R2" s="211"/>
    </row>
    <row r="3" spans="1:18" ht="15.5">
      <c r="A3" s="212" t="s">
        <v>161</v>
      </c>
      <c r="B3" s="211"/>
      <c r="M3" s="211"/>
      <c r="N3" s="211"/>
      <c r="O3" s="211"/>
      <c r="P3" s="211"/>
      <c r="Q3" s="211"/>
      <c r="R3" s="211"/>
    </row>
    <row r="4" spans="1:18">
      <c r="A4" s="7"/>
      <c r="B4" s="22"/>
      <c r="C4" s="22"/>
      <c r="D4" s="22"/>
      <c r="E4" s="22"/>
      <c r="F4" s="22"/>
      <c r="G4" s="22"/>
      <c r="H4" s="22"/>
      <c r="I4" s="22"/>
      <c r="J4" s="22"/>
      <c r="K4" s="22"/>
      <c r="L4" s="22"/>
      <c r="M4" s="211"/>
      <c r="N4" s="211"/>
      <c r="O4" s="211"/>
      <c r="P4" s="211"/>
      <c r="Q4" s="211"/>
      <c r="R4" s="211"/>
    </row>
    <row r="5" spans="1:18" ht="15.5">
      <c r="A5" s="219" t="s">
        <v>144</v>
      </c>
      <c r="B5" s="216">
        <v>2003</v>
      </c>
      <c r="C5" s="216">
        <v>2004</v>
      </c>
      <c r="D5" s="216">
        <v>2005</v>
      </c>
      <c r="E5" s="216">
        <v>2006</v>
      </c>
      <c r="F5" s="216">
        <v>2007</v>
      </c>
      <c r="G5" s="216">
        <v>2008</v>
      </c>
      <c r="H5" s="216">
        <v>2009</v>
      </c>
      <c r="I5" s="216">
        <v>2010</v>
      </c>
      <c r="J5" s="216">
        <v>2011</v>
      </c>
      <c r="K5" s="216">
        <v>2012</v>
      </c>
      <c r="L5" s="216">
        <v>2013</v>
      </c>
      <c r="M5" s="216">
        <v>2014</v>
      </c>
      <c r="N5" s="216">
        <v>2015</v>
      </c>
      <c r="O5" s="216">
        <v>2016</v>
      </c>
      <c r="P5" s="216">
        <v>2017</v>
      </c>
      <c r="Q5" s="216">
        <v>2018</v>
      </c>
      <c r="R5" s="216">
        <v>2019</v>
      </c>
    </row>
    <row r="6" spans="1:18" ht="15.5">
      <c r="A6" s="218" t="s">
        <v>22</v>
      </c>
      <c r="B6" s="62">
        <v>122062</v>
      </c>
      <c r="C6" s="62">
        <v>125159</v>
      </c>
      <c r="D6" s="62">
        <v>126315</v>
      </c>
      <c r="E6" s="62">
        <v>130011</v>
      </c>
      <c r="F6" s="62">
        <v>131081</v>
      </c>
      <c r="G6" s="62">
        <v>130453</v>
      </c>
      <c r="H6" s="62">
        <v>121758</v>
      </c>
      <c r="I6" s="62">
        <v>126176</v>
      </c>
      <c r="J6" s="62">
        <v>128942</v>
      </c>
      <c r="K6" s="62">
        <v>131989</v>
      </c>
      <c r="L6" s="62">
        <v>132056</v>
      </c>
      <c r="M6" s="62">
        <v>133963</v>
      </c>
      <c r="N6" s="62">
        <v>136652</v>
      </c>
      <c r="O6" s="62">
        <v>138389</v>
      </c>
      <c r="P6" s="62">
        <v>139709</v>
      </c>
      <c r="Q6" s="62">
        <v>141239</v>
      </c>
      <c r="R6" s="62">
        <v>139596</v>
      </c>
    </row>
    <row r="7" spans="1:18" ht="15.5">
      <c r="A7" s="218" t="s">
        <v>23</v>
      </c>
      <c r="B7" s="62">
        <v>116905</v>
      </c>
      <c r="C7" s="62">
        <v>119215</v>
      </c>
      <c r="D7" s="62">
        <v>119275</v>
      </c>
      <c r="E7" s="62">
        <v>124423</v>
      </c>
      <c r="F7" s="62">
        <v>132864</v>
      </c>
      <c r="G7" s="62">
        <v>130866</v>
      </c>
      <c r="H7" s="62">
        <v>121797</v>
      </c>
      <c r="I7" s="62">
        <v>126995</v>
      </c>
      <c r="J7" s="62">
        <v>129909</v>
      </c>
      <c r="K7" s="62">
        <v>134061</v>
      </c>
      <c r="L7" s="62">
        <v>135205</v>
      </c>
      <c r="M7" s="62">
        <v>145933</v>
      </c>
      <c r="N7" s="62">
        <v>148833</v>
      </c>
      <c r="O7" s="62">
        <v>156178</v>
      </c>
      <c r="P7" s="62">
        <v>157514</v>
      </c>
      <c r="Q7" s="62">
        <v>161120</v>
      </c>
      <c r="R7" s="62">
        <v>157304</v>
      </c>
    </row>
    <row r="8" spans="1:18" ht="15.5">
      <c r="A8" s="218" t="s">
        <v>24</v>
      </c>
      <c r="B8" s="62">
        <v>147063</v>
      </c>
      <c r="C8" s="62">
        <v>151456</v>
      </c>
      <c r="D8" s="62">
        <v>150851</v>
      </c>
      <c r="E8" s="62">
        <v>155127</v>
      </c>
      <c r="F8" s="62">
        <v>135812</v>
      </c>
      <c r="G8" s="62">
        <v>149287</v>
      </c>
      <c r="H8" s="62">
        <v>130252</v>
      </c>
      <c r="I8" s="62">
        <v>134487</v>
      </c>
      <c r="J8" s="62">
        <v>136752</v>
      </c>
      <c r="K8" s="62">
        <v>139954</v>
      </c>
      <c r="L8" s="62">
        <v>141378</v>
      </c>
      <c r="M8" s="62">
        <v>143743</v>
      </c>
      <c r="N8" s="62">
        <v>152320</v>
      </c>
      <c r="O8" s="62">
        <v>157361</v>
      </c>
      <c r="P8" s="62">
        <v>159788</v>
      </c>
      <c r="Q8" s="62">
        <v>160751</v>
      </c>
      <c r="R8" s="62">
        <v>160898</v>
      </c>
    </row>
    <row r="9" spans="1:18" ht="15.5">
      <c r="A9" s="218" t="s">
        <v>25</v>
      </c>
      <c r="B9" s="62">
        <v>157453</v>
      </c>
      <c r="C9" s="62">
        <v>163183</v>
      </c>
      <c r="D9" s="62">
        <v>169132</v>
      </c>
      <c r="E9" s="62">
        <v>174145</v>
      </c>
      <c r="F9" s="62">
        <v>188593</v>
      </c>
      <c r="G9" s="62">
        <v>184927</v>
      </c>
      <c r="H9" s="62">
        <v>175839</v>
      </c>
      <c r="I9" s="62">
        <v>173937</v>
      </c>
      <c r="J9" s="62">
        <v>176089</v>
      </c>
      <c r="K9" s="62">
        <v>175500</v>
      </c>
      <c r="L9" s="62">
        <v>167731</v>
      </c>
      <c r="M9" s="62">
        <v>165063</v>
      </c>
      <c r="N9" s="62">
        <v>181317</v>
      </c>
      <c r="O9" s="62">
        <v>181749</v>
      </c>
      <c r="P9" s="62">
        <v>169715</v>
      </c>
      <c r="Q9" s="62">
        <v>224558</v>
      </c>
      <c r="R9" s="62">
        <v>201758</v>
      </c>
    </row>
    <row r="10" spans="1:18" ht="15.5">
      <c r="A10" s="218" t="s">
        <v>26</v>
      </c>
      <c r="B10" s="62">
        <v>1405057</v>
      </c>
      <c r="C10" s="62">
        <v>1394838</v>
      </c>
      <c r="D10" s="62">
        <v>1341807</v>
      </c>
      <c r="E10" s="62">
        <v>1289458</v>
      </c>
      <c r="F10" s="62">
        <v>1188112</v>
      </c>
      <c r="G10" s="62">
        <v>1071924</v>
      </c>
      <c r="H10" s="62">
        <v>951215</v>
      </c>
      <c r="I10" s="62">
        <v>904101</v>
      </c>
      <c r="J10" s="62">
        <v>854769</v>
      </c>
      <c r="K10" s="62">
        <v>824376</v>
      </c>
      <c r="L10" s="62">
        <v>815789</v>
      </c>
      <c r="M10" s="62">
        <v>761702</v>
      </c>
      <c r="N10" s="62">
        <v>695443</v>
      </c>
      <c r="O10" s="62">
        <v>643442</v>
      </c>
      <c r="P10" s="62">
        <v>565919</v>
      </c>
      <c r="Q10" s="62">
        <v>547353</v>
      </c>
      <c r="R10" s="62">
        <v>525822</v>
      </c>
    </row>
    <row r="11" spans="1:18" ht="15.5">
      <c r="A11" s="218" t="s">
        <v>110</v>
      </c>
      <c r="B11" s="62">
        <v>176922</v>
      </c>
      <c r="C11" s="62">
        <v>178766</v>
      </c>
      <c r="D11" s="62">
        <v>179397</v>
      </c>
      <c r="E11" s="62">
        <v>184614</v>
      </c>
      <c r="F11" s="62">
        <v>189053</v>
      </c>
      <c r="G11" s="62">
        <v>184992</v>
      </c>
      <c r="H11" s="62">
        <v>153706</v>
      </c>
      <c r="I11" s="62">
        <v>175854</v>
      </c>
      <c r="J11" s="62">
        <v>184858</v>
      </c>
      <c r="K11" s="62">
        <v>191165</v>
      </c>
      <c r="L11" s="62">
        <v>184448</v>
      </c>
      <c r="M11" s="62">
        <v>188915</v>
      </c>
      <c r="N11" s="62">
        <v>187941</v>
      </c>
      <c r="O11" s="62">
        <v>188048</v>
      </c>
      <c r="P11" s="62">
        <v>194867</v>
      </c>
      <c r="Q11" s="62">
        <v>194168</v>
      </c>
      <c r="R11" s="62">
        <v>190258</v>
      </c>
    </row>
    <row r="12" spans="1:18" ht="15.5">
      <c r="A12" s="218" t="s">
        <v>28</v>
      </c>
      <c r="B12" s="62">
        <v>119717</v>
      </c>
      <c r="C12" s="62">
        <v>118307</v>
      </c>
      <c r="D12" s="62">
        <v>117613</v>
      </c>
      <c r="E12" s="62">
        <v>122553</v>
      </c>
      <c r="F12" s="62">
        <v>127576</v>
      </c>
      <c r="G12" s="62">
        <v>126507</v>
      </c>
      <c r="H12" s="62">
        <v>119281</v>
      </c>
      <c r="I12" s="62">
        <v>125138</v>
      </c>
      <c r="J12" s="62">
        <v>131630</v>
      </c>
      <c r="K12" s="62">
        <v>132779</v>
      </c>
      <c r="L12" s="62">
        <v>131465</v>
      </c>
      <c r="M12" s="62">
        <v>132211</v>
      </c>
      <c r="N12" s="62">
        <v>132851</v>
      </c>
      <c r="O12" s="62">
        <v>134178</v>
      </c>
      <c r="P12" s="62">
        <v>136488</v>
      </c>
      <c r="Q12" s="62">
        <v>138138</v>
      </c>
      <c r="R12" s="62">
        <v>141767</v>
      </c>
    </row>
    <row r="13" spans="1:18" ht="15.5">
      <c r="A13" s="218" t="s">
        <v>29</v>
      </c>
      <c r="B13" s="62">
        <v>58802</v>
      </c>
      <c r="C13" s="62">
        <v>55421</v>
      </c>
      <c r="D13" s="62">
        <v>54811</v>
      </c>
      <c r="E13" s="62">
        <v>55544</v>
      </c>
      <c r="F13" s="62">
        <v>55287</v>
      </c>
      <c r="G13" s="62">
        <v>55346</v>
      </c>
      <c r="H13" s="62">
        <v>53836</v>
      </c>
      <c r="I13" s="62">
        <v>55783</v>
      </c>
      <c r="J13" s="62">
        <v>56511</v>
      </c>
      <c r="K13" s="62">
        <v>56508</v>
      </c>
      <c r="L13" s="62">
        <v>54755</v>
      </c>
      <c r="M13" s="62">
        <v>56320</v>
      </c>
      <c r="N13" s="62">
        <v>54224</v>
      </c>
      <c r="O13" s="62">
        <v>53214</v>
      </c>
      <c r="P13" s="62">
        <v>50659</v>
      </c>
      <c r="Q13" s="62">
        <v>48107</v>
      </c>
      <c r="R13" s="62">
        <v>46146</v>
      </c>
    </row>
    <row r="14" spans="1:18" ht="15.5">
      <c r="A14" s="218" t="s">
        <v>30</v>
      </c>
      <c r="B14" s="62">
        <v>112148</v>
      </c>
      <c r="C14" s="62">
        <v>115568</v>
      </c>
      <c r="D14" s="62">
        <v>117764</v>
      </c>
      <c r="E14" s="62">
        <v>125577</v>
      </c>
      <c r="F14" s="62">
        <v>129010</v>
      </c>
      <c r="G14" s="62">
        <v>129721</v>
      </c>
      <c r="H14" s="62">
        <v>117037</v>
      </c>
      <c r="I14" s="62">
        <v>120684</v>
      </c>
      <c r="J14" s="62">
        <v>122138</v>
      </c>
      <c r="K14" s="62">
        <v>130016</v>
      </c>
      <c r="L14" s="62">
        <v>133725</v>
      </c>
      <c r="M14" s="62">
        <v>135277</v>
      </c>
      <c r="N14" s="62">
        <v>141198</v>
      </c>
      <c r="O14" s="62">
        <v>146381</v>
      </c>
      <c r="P14" s="62">
        <v>149481</v>
      </c>
      <c r="Q14" s="62">
        <v>151309</v>
      </c>
      <c r="R14" s="62">
        <v>152121</v>
      </c>
    </row>
    <row r="15" spans="1:18" ht="15.5">
      <c r="A15" s="218" t="s">
        <v>31</v>
      </c>
      <c r="B15" s="62">
        <v>242161</v>
      </c>
      <c r="C15" s="62">
        <v>251303</v>
      </c>
      <c r="D15" s="62">
        <v>253291</v>
      </c>
      <c r="E15" s="62">
        <v>265575</v>
      </c>
      <c r="F15" s="62">
        <v>269361</v>
      </c>
      <c r="G15" s="62">
        <v>274011</v>
      </c>
      <c r="H15" s="62">
        <v>264230</v>
      </c>
      <c r="I15" s="62">
        <v>272427</v>
      </c>
      <c r="J15" s="62">
        <v>280459</v>
      </c>
      <c r="K15" s="62">
        <v>291071</v>
      </c>
      <c r="L15" s="62">
        <v>295111</v>
      </c>
      <c r="M15" s="62">
        <v>303304</v>
      </c>
      <c r="N15" s="62">
        <v>316798</v>
      </c>
      <c r="O15" s="62">
        <v>326622</v>
      </c>
      <c r="P15" s="62">
        <v>336557</v>
      </c>
      <c r="Q15" s="62">
        <v>345793</v>
      </c>
      <c r="R15" s="62">
        <v>346975</v>
      </c>
    </row>
    <row r="16" spans="1:18" ht="15.5">
      <c r="A16" s="218" t="s">
        <v>32</v>
      </c>
      <c r="B16" s="62">
        <v>100648</v>
      </c>
      <c r="C16" s="62">
        <v>102668</v>
      </c>
      <c r="D16" s="62">
        <v>99870</v>
      </c>
      <c r="E16" s="62">
        <v>102141</v>
      </c>
      <c r="F16" s="62">
        <v>102297</v>
      </c>
      <c r="G16" s="62">
        <v>102817</v>
      </c>
      <c r="H16" s="62">
        <v>99843</v>
      </c>
      <c r="I16" s="62">
        <v>102177</v>
      </c>
      <c r="J16" s="62">
        <v>104797</v>
      </c>
      <c r="K16" s="62">
        <v>107081</v>
      </c>
      <c r="L16" s="62">
        <v>109051</v>
      </c>
      <c r="M16" s="62">
        <v>109756</v>
      </c>
      <c r="N16" s="62">
        <v>108268</v>
      </c>
      <c r="O16" s="62">
        <v>111356</v>
      </c>
      <c r="P16" s="62">
        <v>109678</v>
      </c>
      <c r="Q16" s="62">
        <v>110142</v>
      </c>
      <c r="R16" s="62">
        <v>110134</v>
      </c>
    </row>
    <row r="17" spans="1:18" ht="15.5">
      <c r="A17" s="218" t="s">
        <v>33</v>
      </c>
      <c r="B17" s="62">
        <v>89337</v>
      </c>
      <c r="C17" s="62">
        <v>90794</v>
      </c>
      <c r="D17" s="62">
        <v>90429</v>
      </c>
      <c r="E17" s="62">
        <v>93454</v>
      </c>
      <c r="F17" s="62">
        <v>93647</v>
      </c>
      <c r="G17" s="62">
        <v>94356</v>
      </c>
      <c r="H17" s="62">
        <v>88447</v>
      </c>
      <c r="I17" s="62">
        <v>93302</v>
      </c>
      <c r="J17" s="62">
        <v>97473</v>
      </c>
      <c r="K17" s="62">
        <v>100091</v>
      </c>
      <c r="L17" s="62">
        <v>102834</v>
      </c>
      <c r="M17" s="62">
        <v>105853</v>
      </c>
      <c r="N17" s="62">
        <v>110249</v>
      </c>
      <c r="O17" s="62">
        <v>112268</v>
      </c>
      <c r="P17" s="62">
        <v>116228</v>
      </c>
      <c r="Q17" s="62">
        <v>116571</v>
      </c>
      <c r="R17" s="62">
        <v>113810</v>
      </c>
    </row>
    <row r="18" spans="1:18" ht="15.5">
      <c r="A18" s="218" t="s">
        <v>34</v>
      </c>
      <c r="B18" s="62">
        <v>57513</v>
      </c>
      <c r="C18" s="62">
        <v>60284</v>
      </c>
      <c r="D18" s="62">
        <v>60788</v>
      </c>
      <c r="E18" s="62">
        <v>61533</v>
      </c>
      <c r="F18" s="62">
        <v>62297</v>
      </c>
      <c r="G18" s="62">
        <v>62418</v>
      </c>
      <c r="H18" s="62">
        <v>59434</v>
      </c>
      <c r="I18" s="62">
        <v>61777</v>
      </c>
      <c r="J18" s="62">
        <v>61889</v>
      </c>
      <c r="K18" s="62">
        <v>62392</v>
      </c>
      <c r="L18" s="62">
        <v>62082</v>
      </c>
      <c r="M18" s="62">
        <v>64097</v>
      </c>
      <c r="N18" s="62">
        <v>64189</v>
      </c>
      <c r="O18" s="62">
        <v>65100</v>
      </c>
      <c r="P18" s="62">
        <v>64769</v>
      </c>
      <c r="Q18" s="62">
        <v>66309</v>
      </c>
      <c r="R18" s="62">
        <v>66030</v>
      </c>
    </row>
    <row r="19" spans="1:18" ht="15.5">
      <c r="A19" s="218" t="s">
        <v>35</v>
      </c>
      <c r="B19" s="62">
        <v>76135</v>
      </c>
      <c r="C19" s="62">
        <v>80315</v>
      </c>
      <c r="D19" s="62">
        <v>78805</v>
      </c>
      <c r="E19" s="62">
        <v>79610</v>
      </c>
      <c r="F19" s="62">
        <v>80232</v>
      </c>
      <c r="G19" s="62">
        <v>81103</v>
      </c>
      <c r="H19" s="62">
        <v>74169</v>
      </c>
      <c r="I19" s="62">
        <v>76724</v>
      </c>
      <c r="J19" s="62">
        <v>78547</v>
      </c>
      <c r="K19" s="62">
        <v>80284</v>
      </c>
      <c r="L19" s="62">
        <v>81981</v>
      </c>
      <c r="M19" s="62">
        <v>85010</v>
      </c>
      <c r="N19" s="62">
        <v>89220</v>
      </c>
      <c r="O19" s="62">
        <v>91478</v>
      </c>
      <c r="P19" s="62">
        <v>90735</v>
      </c>
      <c r="Q19" s="62">
        <v>91895</v>
      </c>
      <c r="R19" s="62">
        <v>89537</v>
      </c>
    </row>
    <row r="20" spans="1:18" ht="15.5">
      <c r="A20" s="218" t="s">
        <v>36</v>
      </c>
      <c r="B20" s="62">
        <v>118426</v>
      </c>
      <c r="C20" s="62">
        <v>120278</v>
      </c>
      <c r="D20" s="62">
        <v>121860</v>
      </c>
      <c r="E20" s="62">
        <v>126317</v>
      </c>
      <c r="F20" s="62">
        <v>128201</v>
      </c>
      <c r="G20" s="62">
        <v>126946</v>
      </c>
      <c r="H20" s="62">
        <v>118393</v>
      </c>
      <c r="I20" s="62">
        <v>124013</v>
      </c>
      <c r="J20" s="62">
        <v>125929</v>
      </c>
      <c r="K20" s="62">
        <v>129714</v>
      </c>
      <c r="L20" s="62">
        <v>131036</v>
      </c>
      <c r="M20" s="62">
        <v>135596</v>
      </c>
      <c r="N20" s="62">
        <v>138746</v>
      </c>
      <c r="O20" s="62">
        <v>142643</v>
      </c>
      <c r="P20" s="62">
        <v>144384</v>
      </c>
      <c r="Q20" s="62">
        <v>146629</v>
      </c>
      <c r="R20" s="62">
        <v>146238</v>
      </c>
    </row>
    <row r="21" spans="1:18" ht="15.5">
      <c r="A21" s="218" t="s">
        <v>37</v>
      </c>
      <c r="B21" s="62">
        <v>75734</v>
      </c>
      <c r="C21" s="62">
        <v>76428</v>
      </c>
      <c r="D21" s="62">
        <v>77096</v>
      </c>
      <c r="E21" s="62">
        <v>79509</v>
      </c>
      <c r="F21" s="62">
        <v>80640</v>
      </c>
      <c r="G21" s="62">
        <v>80310</v>
      </c>
      <c r="H21" s="62">
        <v>75155</v>
      </c>
      <c r="I21" s="62">
        <v>79777</v>
      </c>
      <c r="J21" s="62">
        <v>82268</v>
      </c>
      <c r="K21" s="62">
        <v>84700</v>
      </c>
      <c r="L21" s="62">
        <v>85133</v>
      </c>
      <c r="M21" s="62">
        <v>86305</v>
      </c>
      <c r="N21" s="62">
        <v>87833</v>
      </c>
      <c r="O21" s="62">
        <v>89171</v>
      </c>
      <c r="P21" s="62">
        <v>92338</v>
      </c>
      <c r="Q21" s="62">
        <v>94282</v>
      </c>
      <c r="R21" s="62">
        <v>91480</v>
      </c>
    </row>
    <row r="22" spans="1:18" ht="15.5">
      <c r="A22" s="218" t="s">
        <v>86</v>
      </c>
      <c r="B22" s="62">
        <v>72282</v>
      </c>
      <c r="C22" s="62">
        <v>73701</v>
      </c>
      <c r="D22" s="62">
        <v>74737</v>
      </c>
      <c r="E22" s="62">
        <v>77555</v>
      </c>
      <c r="F22" s="62">
        <v>78215</v>
      </c>
      <c r="G22" s="62">
        <v>78465</v>
      </c>
      <c r="H22" s="62">
        <v>73138</v>
      </c>
      <c r="I22" s="62">
        <v>74982</v>
      </c>
      <c r="J22" s="62">
        <v>77073</v>
      </c>
      <c r="K22" s="62">
        <v>78135</v>
      </c>
      <c r="L22" s="62">
        <v>78928</v>
      </c>
      <c r="M22" s="62">
        <v>82511</v>
      </c>
      <c r="N22" s="62">
        <v>83113</v>
      </c>
      <c r="O22" s="62">
        <v>85832</v>
      </c>
      <c r="P22" s="62">
        <v>87858</v>
      </c>
      <c r="Q22" s="62">
        <v>89198</v>
      </c>
      <c r="R22" s="62">
        <v>88684</v>
      </c>
    </row>
    <row r="23" spans="1:18" ht="15.5">
      <c r="A23" s="218" t="s">
        <v>39</v>
      </c>
      <c r="B23" s="62">
        <v>97741</v>
      </c>
      <c r="C23" s="62">
        <v>97826</v>
      </c>
      <c r="D23" s="62">
        <v>103883</v>
      </c>
      <c r="E23" s="62">
        <v>100592</v>
      </c>
      <c r="F23" s="62">
        <v>99456</v>
      </c>
      <c r="G23" s="62">
        <v>97824</v>
      </c>
      <c r="H23" s="62">
        <v>95269</v>
      </c>
      <c r="I23" s="62">
        <v>97370</v>
      </c>
      <c r="J23" s="62">
        <v>95722</v>
      </c>
      <c r="K23" s="62">
        <v>94866</v>
      </c>
      <c r="L23" s="62">
        <v>96926</v>
      </c>
      <c r="M23" s="62">
        <v>97446</v>
      </c>
      <c r="N23" s="62">
        <v>97110</v>
      </c>
      <c r="O23" s="62">
        <v>99457</v>
      </c>
      <c r="P23" s="62">
        <v>102752</v>
      </c>
      <c r="Q23" s="62">
        <v>100631</v>
      </c>
      <c r="R23" s="62">
        <v>99419</v>
      </c>
    </row>
    <row r="24" spans="1:18" ht="15.5">
      <c r="A24" s="218" t="s">
        <v>40</v>
      </c>
      <c r="B24" s="62">
        <v>79290</v>
      </c>
      <c r="C24" s="62">
        <v>89701</v>
      </c>
      <c r="D24" s="62">
        <v>92366</v>
      </c>
      <c r="E24" s="62">
        <v>92710</v>
      </c>
      <c r="F24" s="62">
        <v>89940</v>
      </c>
      <c r="G24" s="62">
        <v>94030</v>
      </c>
      <c r="H24" s="62">
        <v>86803</v>
      </c>
      <c r="I24" s="62">
        <v>89348</v>
      </c>
      <c r="J24" s="62">
        <v>90357</v>
      </c>
      <c r="K24" s="62">
        <v>88769</v>
      </c>
      <c r="L24" s="62">
        <v>89640</v>
      </c>
      <c r="M24" s="62">
        <v>92665</v>
      </c>
      <c r="N24" s="62">
        <v>95411</v>
      </c>
      <c r="O24" s="62">
        <v>98362</v>
      </c>
      <c r="P24" s="62">
        <v>98077</v>
      </c>
      <c r="Q24" s="62">
        <v>96329</v>
      </c>
      <c r="R24" s="62">
        <v>95184</v>
      </c>
    </row>
    <row r="25" spans="1:18" ht="15.5">
      <c r="A25" s="218" t="s">
        <v>41</v>
      </c>
      <c r="B25" s="62">
        <v>194884</v>
      </c>
      <c r="C25" s="62">
        <v>202015</v>
      </c>
      <c r="D25" s="62">
        <v>206414</v>
      </c>
      <c r="E25" s="62">
        <v>216586</v>
      </c>
      <c r="F25" s="62">
        <v>225578</v>
      </c>
      <c r="G25" s="62">
        <v>224802</v>
      </c>
      <c r="H25" s="62">
        <v>205952</v>
      </c>
      <c r="I25" s="62">
        <v>217539</v>
      </c>
      <c r="J25" s="62">
        <v>222526</v>
      </c>
      <c r="K25" s="62">
        <v>226878</v>
      </c>
      <c r="L25" s="62">
        <v>224570</v>
      </c>
      <c r="M25" s="62">
        <v>227287</v>
      </c>
      <c r="N25" s="62">
        <v>235923</v>
      </c>
      <c r="O25" s="62">
        <v>237552</v>
      </c>
      <c r="P25" s="62">
        <v>243067</v>
      </c>
      <c r="Q25" s="62">
        <v>248067</v>
      </c>
      <c r="R25" s="62">
        <v>248248</v>
      </c>
    </row>
    <row r="26" spans="1:18" ht="15.5">
      <c r="A26" s="218" t="s">
        <v>42</v>
      </c>
      <c r="B26" s="62">
        <v>56866</v>
      </c>
      <c r="C26" s="62">
        <v>58675</v>
      </c>
      <c r="D26" s="62">
        <v>59112</v>
      </c>
      <c r="E26" s="62">
        <v>59737</v>
      </c>
      <c r="F26" s="62">
        <v>59450</v>
      </c>
      <c r="G26" s="62">
        <v>60477</v>
      </c>
      <c r="H26" s="62">
        <v>59109</v>
      </c>
      <c r="I26" s="62">
        <v>59296</v>
      </c>
      <c r="J26" s="62">
        <v>60423</v>
      </c>
      <c r="K26" s="62">
        <v>61075</v>
      </c>
      <c r="L26" s="62">
        <v>62029</v>
      </c>
      <c r="M26" s="62">
        <v>62715</v>
      </c>
      <c r="N26" s="62">
        <v>64841</v>
      </c>
      <c r="O26" s="62">
        <v>63408</v>
      </c>
      <c r="P26" s="62">
        <v>61517</v>
      </c>
      <c r="Q26" s="62">
        <v>63641</v>
      </c>
      <c r="R26" s="62">
        <v>61304</v>
      </c>
    </row>
    <row r="27" spans="1:18" ht="15.5">
      <c r="A27" s="218" t="s">
        <v>43</v>
      </c>
      <c r="B27" s="62">
        <v>73540</v>
      </c>
      <c r="C27" s="62">
        <v>74409</v>
      </c>
      <c r="D27" s="62">
        <v>77468</v>
      </c>
      <c r="E27" s="62">
        <v>79932</v>
      </c>
      <c r="F27" s="62">
        <v>82322</v>
      </c>
      <c r="G27" s="62">
        <v>81909</v>
      </c>
      <c r="H27" s="62">
        <v>74664</v>
      </c>
      <c r="I27" s="62">
        <v>80075</v>
      </c>
      <c r="J27" s="62">
        <v>82861</v>
      </c>
      <c r="K27" s="62">
        <v>86822</v>
      </c>
      <c r="L27" s="62">
        <v>84855</v>
      </c>
      <c r="M27" s="62">
        <v>84888</v>
      </c>
      <c r="N27" s="62">
        <v>86159</v>
      </c>
      <c r="O27" s="62">
        <v>87506</v>
      </c>
      <c r="P27" s="62">
        <v>91851</v>
      </c>
      <c r="Q27" s="62">
        <v>93202</v>
      </c>
      <c r="R27" s="62">
        <v>91145</v>
      </c>
    </row>
    <row r="28" spans="1:18" ht="15.5">
      <c r="A28" s="218" t="s">
        <v>44</v>
      </c>
      <c r="B28" s="62">
        <v>137108</v>
      </c>
      <c r="C28" s="62">
        <v>143746</v>
      </c>
      <c r="D28" s="62">
        <v>149744</v>
      </c>
      <c r="E28" s="62">
        <v>155127</v>
      </c>
      <c r="F28" s="62">
        <v>158898</v>
      </c>
      <c r="G28" s="62">
        <v>158637</v>
      </c>
      <c r="H28" s="62">
        <v>150088</v>
      </c>
      <c r="I28" s="62">
        <v>155996</v>
      </c>
      <c r="J28" s="62">
        <v>163936</v>
      </c>
      <c r="K28" s="62">
        <v>164843</v>
      </c>
      <c r="L28" s="62">
        <v>161823</v>
      </c>
      <c r="M28" s="62">
        <v>169316</v>
      </c>
      <c r="N28" s="62">
        <v>175119</v>
      </c>
      <c r="O28" s="62">
        <v>178806</v>
      </c>
      <c r="P28" s="62">
        <v>183246</v>
      </c>
      <c r="Q28" s="62">
        <v>185057</v>
      </c>
      <c r="R28" s="62">
        <v>180054</v>
      </c>
    </row>
    <row r="29" spans="1:18" ht="15.5">
      <c r="A29" s="218" t="s">
        <v>45</v>
      </c>
      <c r="B29" s="62">
        <v>139937</v>
      </c>
      <c r="C29" s="62">
        <v>146038</v>
      </c>
      <c r="D29" s="62">
        <v>146203</v>
      </c>
      <c r="E29" s="62">
        <v>149887</v>
      </c>
      <c r="F29" s="62">
        <v>159947</v>
      </c>
      <c r="G29" s="62">
        <v>162364</v>
      </c>
      <c r="H29" s="62">
        <v>143279</v>
      </c>
      <c r="I29" s="62">
        <v>146406</v>
      </c>
      <c r="J29" s="62">
        <v>150740</v>
      </c>
      <c r="K29" s="62">
        <v>153376</v>
      </c>
      <c r="L29" s="62">
        <v>155803</v>
      </c>
      <c r="M29" s="62">
        <v>157018</v>
      </c>
      <c r="N29" s="62">
        <v>160066</v>
      </c>
      <c r="O29" s="62">
        <v>167099</v>
      </c>
      <c r="P29" s="62">
        <v>169564</v>
      </c>
      <c r="Q29" s="62">
        <v>174159</v>
      </c>
      <c r="R29" s="62">
        <v>172315</v>
      </c>
    </row>
    <row r="30" spans="1:18" ht="15.5">
      <c r="A30" s="218" t="s">
        <v>46</v>
      </c>
      <c r="B30" s="62">
        <v>92603</v>
      </c>
      <c r="C30" s="62">
        <v>96921</v>
      </c>
      <c r="D30" s="62">
        <v>99753</v>
      </c>
      <c r="E30" s="62">
        <v>103209</v>
      </c>
      <c r="F30" s="62">
        <v>104350</v>
      </c>
      <c r="G30" s="62">
        <v>105424</v>
      </c>
      <c r="H30" s="62">
        <v>98776</v>
      </c>
      <c r="I30" s="62">
        <v>102779</v>
      </c>
      <c r="J30" s="62">
        <v>107026</v>
      </c>
      <c r="K30" s="62">
        <v>110901</v>
      </c>
      <c r="L30" s="62">
        <v>113709</v>
      </c>
      <c r="M30" s="62">
        <v>115849</v>
      </c>
      <c r="N30" s="62">
        <v>119409</v>
      </c>
      <c r="O30" s="62">
        <v>122980</v>
      </c>
      <c r="P30" s="62">
        <v>126503</v>
      </c>
      <c r="Q30" s="62">
        <v>130909</v>
      </c>
      <c r="R30" s="62">
        <v>129552</v>
      </c>
    </row>
    <row r="31" spans="1:18" ht="15.5">
      <c r="A31" s="218" t="s">
        <v>47</v>
      </c>
      <c r="B31" s="62">
        <v>102050</v>
      </c>
      <c r="C31" s="62">
        <v>107415</v>
      </c>
      <c r="D31" s="62">
        <v>106933</v>
      </c>
      <c r="E31" s="62">
        <v>109444</v>
      </c>
      <c r="F31" s="62">
        <v>112370</v>
      </c>
      <c r="G31" s="62">
        <v>115219</v>
      </c>
      <c r="H31" s="62">
        <v>109319</v>
      </c>
      <c r="I31" s="62">
        <v>111396</v>
      </c>
      <c r="J31" s="62">
        <v>111836</v>
      </c>
      <c r="K31" s="62">
        <v>114118</v>
      </c>
      <c r="L31" s="62">
        <v>113817</v>
      </c>
      <c r="M31" s="62">
        <v>114255</v>
      </c>
      <c r="N31" s="62">
        <v>118989</v>
      </c>
      <c r="O31" s="62">
        <v>123447</v>
      </c>
      <c r="P31" s="62">
        <v>123800</v>
      </c>
      <c r="Q31" s="62">
        <v>125907</v>
      </c>
      <c r="R31" s="62">
        <v>127436</v>
      </c>
    </row>
    <row r="32" spans="1:18" ht="15.5">
      <c r="A32" s="218" t="s">
        <v>48</v>
      </c>
      <c r="B32" s="62">
        <v>154345</v>
      </c>
      <c r="C32" s="62">
        <v>159641</v>
      </c>
      <c r="D32" s="62">
        <v>165318</v>
      </c>
      <c r="E32" s="62">
        <v>172319</v>
      </c>
      <c r="F32" s="62">
        <v>171340</v>
      </c>
      <c r="G32" s="62">
        <v>168552</v>
      </c>
      <c r="H32" s="62">
        <v>155338</v>
      </c>
      <c r="I32" s="62">
        <v>160560</v>
      </c>
      <c r="J32" s="62">
        <v>172794</v>
      </c>
      <c r="K32" s="62">
        <v>179064</v>
      </c>
      <c r="L32" s="62">
        <v>181663</v>
      </c>
      <c r="M32" s="62">
        <v>183613</v>
      </c>
      <c r="N32" s="62">
        <v>190521</v>
      </c>
      <c r="O32" s="62">
        <v>198088</v>
      </c>
      <c r="P32" s="62">
        <v>194471</v>
      </c>
      <c r="Q32" s="62">
        <v>193796</v>
      </c>
      <c r="R32" s="62">
        <v>191088</v>
      </c>
    </row>
    <row r="33" spans="1:18" ht="15.5">
      <c r="A33" s="218" t="s">
        <v>49</v>
      </c>
      <c r="B33" s="62">
        <v>187872</v>
      </c>
      <c r="C33" s="62">
        <v>193751</v>
      </c>
      <c r="D33" s="62">
        <v>206053</v>
      </c>
      <c r="E33" s="62">
        <v>214349</v>
      </c>
      <c r="F33" s="62">
        <v>214024</v>
      </c>
      <c r="G33" s="62">
        <v>219220</v>
      </c>
      <c r="H33" s="62">
        <v>223919</v>
      </c>
      <c r="I33" s="62">
        <v>232795</v>
      </c>
      <c r="J33" s="62">
        <v>240056</v>
      </c>
      <c r="K33" s="62">
        <v>242543</v>
      </c>
      <c r="L33" s="62">
        <v>234609</v>
      </c>
      <c r="M33" s="62">
        <v>235954</v>
      </c>
      <c r="N33" s="62">
        <v>231718</v>
      </c>
      <c r="O33" s="62">
        <v>217584</v>
      </c>
      <c r="P33" s="62">
        <v>204826</v>
      </c>
      <c r="Q33" s="62">
        <v>185707</v>
      </c>
      <c r="R33" s="62">
        <v>176110</v>
      </c>
    </row>
    <row r="34" spans="1:18" ht="15.5">
      <c r="A34" s="218" t="s">
        <v>50</v>
      </c>
      <c r="B34" s="62">
        <v>131910</v>
      </c>
      <c r="C34" s="62">
        <v>135521</v>
      </c>
      <c r="D34" s="62">
        <v>141504</v>
      </c>
      <c r="E34" s="62">
        <v>143420</v>
      </c>
      <c r="F34" s="62">
        <v>146043</v>
      </c>
      <c r="G34" s="62">
        <v>150046</v>
      </c>
      <c r="H34" s="62">
        <v>134638</v>
      </c>
      <c r="I34" s="62">
        <v>135399</v>
      </c>
      <c r="J34" s="62">
        <v>136262</v>
      </c>
      <c r="K34" s="62">
        <v>137562</v>
      </c>
      <c r="L34" s="62">
        <v>138104</v>
      </c>
      <c r="M34" s="62">
        <v>138045</v>
      </c>
      <c r="N34" s="62">
        <v>140951</v>
      </c>
      <c r="O34" s="62">
        <v>141889</v>
      </c>
      <c r="P34" s="62">
        <v>140020</v>
      </c>
      <c r="Q34" s="62">
        <v>141622</v>
      </c>
      <c r="R34" s="62">
        <v>142994</v>
      </c>
    </row>
    <row r="35" spans="1:18" ht="15.5">
      <c r="A35" s="218" t="s">
        <v>51</v>
      </c>
      <c r="B35" s="62">
        <v>79355</v>
      </c>
      <c r="C35" s="62">
        <v>83857</v>
      </c>
      <c r="D35" s="62">
        <v>72555</v>
      </c>
      <c r="E35" s="62">
        <v>70024</v>
      </c>
      <c r="F35" s="62">
        <v>69941</v>
      </c>
      <c r="G35" s="62">
        <v>72507</v>
      </c>
      <c r="H35" s="62">
        <v>70054</v>
      </c>
      <c r="I35" s="62">
        <v>74890</v>
      </c>
      <c r="J35" s="62">
        <v>71273</v>
      </c>
      <c r="K35" s="62">
        <v>73130</v>
      </c>
      <c r="L35" s="62">
        <v>70026</v>
      </c>
      <c r="M35" s="62">
        <v>70941</v>
      </c>
      <c r="N35" s="62">
        <v>74474</v>
      </c>
      <c r="O35" s="62">
        <v>73690</v>
      </c>
      <c r="P35" s="62">
        <v>71794</v>
      </c>
      <c r="Q35" s="62">
        <v>73358</v>
      </c>
      <c r="R35" s="62">
        <v>76108</v>
      </c>
    </row>
    <row r="36" spans="1:18" ht="15.5">
      <c r="A36" s="218" t="s">
        <v>88</v>
      </c>
      <c r="B36" s="62">
        <v>85287</v>
      </c>
      <c r="C36" s="62">
        <v>88717</v>
      </c>
      <c r="D36" s="62">
        <v>88636</v>
      </c>
      <c r="E36" s="62">
        <v>92591</v>
      </c>
      <c r="F36" s="62">
        <v>94390</v>
      </c>
      <c r="G36" s="62">
        <v>93144</v>
      </c>
      <c r="H36" s="62">
        <v>90074</v>
      </c>
      <c r="I36" s="62">
        <v>92692</v>
      </c>
      <c r="J36" s="62">
        <v>95069</v>
      </c>
      <c r="K36" s="62">
        <v>97990</v>
      </c>
      <c r="L36" s="62">
        <v>96998</v>
      </c>
      <c r="M36" s="62">
        <v>95791</v>
      </c>
      <c r="N36" s="62">
        <v>95343</v>
      </c>
      <c r="O36" s="62">
        <v>94381</v>
      </c>
      <c r="P36" s="62">
        <v>92643</v>
      </c>
      <c r="Q36" s="62">
        <v>94143</v>
      </c>
      <c r="R36" s="62">
        <v>94423</v>
      </c>
    </row>
    <row r="37" spans="1:18" ht="15.5">
      <c r="A37" s="218" t="s">
        <v>53</v>
      </c>
      <c r="B37" s="62">
        <v>90321</v>
      </c>
      <c r="C37" s="62">
        <v>92690</v>
      </c>
      <c r="D37" s="62">
        <v>95228</v>
      </c>
      <c r="E37" s="62">
        <v>98357</v>
      </c>
      <c r="F37" s="62">
        <v>100260</v>
      </c>
      <c r="G37" s="62">
        <v>100086</v>
      </c>
      <c r="H37" s="62">
        <v>96960</v>
      </c>
      <c r="I37" s="62">
        <v>99080</v>
      </c>
      <c r="J37" s="62">
        <v>100904</v>
      </c>
      <c r="K37" s="62">
        <v>105163</v>
      </c>
      <c r="L37" s="62">
        <v>104168</v>
      </c>
      <c r="M37" s="62">
        <v>106557</v>
      </c>
      <c r="N37" s="62">
        <v>108217</v>
      </c>
      <c r="O37" s="62">
        <v>112485</v>
      </c>
      <c r="P37" s="62">
        <v>115656</v>
      </c>
      <c r="Q37" s="62">
        <v>118322</v>
      </c>
      <c r="R37" s="62">
        <v>118378</v>
      </c>
    </row>
    <row r="38" spans="1:18" ht="15.5">
      <c r="A38" s="218" t="s">
        <v>54</v>
      </c>
      <c r="B38" s="62">
        <v>72693</v>
      </c>
      <c r="C38" s="62">
        <v>75322</v>
      </c>
      <c r="D38" s="62">
        <v>74902</v>
      </c>
      <c r="E38" s="62">
        <v>78697</v>
      </c>
      <c r="F38" s="62">
        <v>80245</v>
      </c>
      <c r="G38" s="62">
        <v>86222</v>
      </c>
      <c r="H38" s="62">
        <v>87761</v>
      </c>
      <c r="I38" s="62">
        <v>95968</v>
      </c>
      <c r="J38" s="62">
        <v>94780</v>
      </c>
      <c r="K38" s="62">
        <v>95077</v>
      </c>
      <c r="L38" s="62">
        <v>93739</v>
      </c>
      <c r="M38" s="62">
        <v>98949</v>
      </c>
      <c r="N38" s="62">
        <v>99834</v>
      </c>
      <c r="O38" s="62">
        <v>97730</v>
      </c>
      <c r="P38" s="62">
        <v>96712</v>
      </c>
      <c r="Q38" s="62">
        <v>95976</v>
      </c>
      <c r="R38" s="62">
        <v>91715</v>
      </c>
    </row>
    <row r="39" spans="1:18">
      <c r="A39" s="7"/>
      <c r="B39" s="34"/>
      <c r="C39" s="34"/>
      <c r="D39" s="34"/>
      <c r="E39" s="34"/>
      <c r="F39" s="34"/>
      <c r="G39" s="34"/>
      <c r="H39" s="34"/>
      <c r="I39" s="34"/>
      <c r="J39" s="34"/>
      <c r="K39" s="34"/>
      <c r="L39" s="34"/>
      <c r="M39" s="211"/>
      <c r="N39" s="211"/>
      <c r="O39" s="211"/>
      <c r="P39" s="211"/>
      <c r="Q39" s="211"/>
      <c r="R39" s="211"/>
    </row>
    <row r="40" spans="1:18" ht="15.5">
      <c r="A40" s="212" t="s">
        <v>162</v>
      </c>
      <c r="B40" s="212"/>
      <c r="C40" s="211"/>
      <c r="D40" s="215"/>
      <c r="E40" s="215"/>
      <c r="M40" s="211"/>
      <c r="N40" s="211"/>
      <c r="O40" s="211"/>
      <c r="P40" s="211"/>
      <c r="Q40" s="211"/>
      <c r="R40" s="211"/>
    </row>
    <row r="41" spans="1:18" ht="15.5">
      <c r="A41" s="212" t="s">
        <v>163</v>
      </c>
      <c r="B41" s="212"/>
      <c r="C41" s="211"/>
      <c r="D41" s="24"/>
      <c r="E41" s="17"/>
      <c r="M41" s="211"/>
      <c r="N41" s="211"/>
      <c r="O41" s="211"/>
      <c r="P41" s="211"/>
      <c r="Q41" s="211"/>
      <c r="R41" s="211"/>
    </row>
    <row r="42" spans="1:18" ht="15.5">
      <c r="A42" s="212" t="s">
        <v>164</v>
      </c>
      <c r="B42" s="212"/>
      <c r="C42" s="211"/>
      <c r="D42" s="24"/>
      <c r="E42" s="17"/>
      <c r="M42" s="211"/>
      <c r="N42" s="211"/>
      <c r="O42" s="211"/>
      <c r="P42" s="211"/>
      <c r="Q42" s="211"/>
      <c r="R42" s="211"/>
    </row>
    <row r="43" spans="1:18" ht="15.5">
      <c r="A43" s="212" t="s">
        <v>165</v>
      </c>
      <c r="B43" s="212"/>
      <c r="C43" s="211"/>
      <c r="D43" s="24"/>
      <c r="E43" s="17"/>
      <c r="M43" s="211"/>
      <c r="N43" s="211"/>
      <c r="O43" s="211"/>
      <c r="P43" s="211"/>
      <c r="Q43" s="211"/>
      <c r="R43" s="211"/>
    </row>
    <row r="44" spans="1:18" ht="15.5">
      <c r="A44" s="212" t="s">
        <v>166</v>
      </c>
      <c r="B44" s="212"/>
      <c r="C44" s="211"/>
      <c r="D44" s="24"/>
      <c r="E44" s="17"/>
      <c r="M44" s="211"/>
      <c r="N44" s="211"/>
      <c r="O44" s="211"/>
      <c r="P44" s="211"/>
      <c r="Q44" s="211"/>
      <c r="R44" s="211"/>
    </row>
    <row r="45" spans="1:18">
      <c r="A45" s="24"/>
      <c r="B45" s="17"/>
      <c r="C45" s="24"/>
      <c r="D45" s="24"/>
      <c r="E45" s="17"/>
      <c r="M45" s="211"/>
      <c r="N45" s="211"/>
      <c r="O45" s="211"/>
      <c r="P45" s="211"/>
      <c r="Q45" s="211"/>
      <c r="R45" s="211"/>
    </row>
  </sheetData>
  <sortState ref="O4:O35">
    <sortCondition descending="1" ref="O3"/>
  </sortState>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D28"/>
  <sheetViews>
    <sheetView workbookViewId="0"/>
  </sheetViews>
  <sheetFormatPr baseColWidth="10" defaultColWidth="10.81640625" defaultRowHeight="12.5"/>
  <cols>
    <col min="1" max="1" width="12" style="1" customWidth="1"/>
    <col min="2" max="2" width="17.7265625" style="1" customWidth="1"/>
    <col min="3" max="3" width="13.7265625" style="1" customWidth="1"/>
    <col min="4" max="16384" width="10.81640625" style="1"/>
  </cols>
  <sheetData>
    <row r="1" spans="1:4" ht="15.5">
      <c r="A1" s="219" t="s">
        <v>1248</v>
      </c>
      <c r="B1" s="216"/>
      <c r="C1" s="216"/>
      <c r="D1" s="212"/>
    </row>
    <row r="2" spans="1:4" ht="15.5">
      <c r="A2" s="219" t="s">
        <v>1</v>
      </c>
      <c r="B2" s="216"/>
      <c r="C2" s="216"/>
      <c r="D2" s="212"/>
    </row>
    <row r="3" spans="1:4" ht="15.5">
      <c r="A3" s="221" t="s">
        <v>117</v>
      </c>
      <c r="B3" s="221" t="s">
        <v>167</v>
      </c>
      <c r="C3" s="221"/>
      <c r="D3" s="212"/>
    </row>
    <row r="4" spans="1:4" ht="15.5">
      <c r="A4" s="221">
        <v>2000</v>
      </c>
      <c r="B4" s="80">
        <v>48.307671180741004</v>
      </c>
      <c r="C4" s="89"/>
      <c r="D4" s="212"/>
    </row>
    <row r="5" spans="1:4" ht="15.5">
      <c r="A5" s="221">
        <v>2001</v>
      </c>
      <c r="B5" s="80">
        <v>50.434898785092997</v>
      </c>
      <c r="C5" s="89"/>
      <c r="D5" s="212"/>
    </row>
    <row r="6" spans="1:4" ht="15.5">
      <c r="A6" s="221">
        <v>2002</v>
      </c>
      <c r="B6" s="80">
        <v>53.309929803065103</v>
      </c>
      <c r="C6" s="89"/>
      <c r="D6" s="212"/>
    </row>
    <row r="7" spans="1:4" ht="15.5">
      <c r="A7" s="221">
        <v>2003</v>
      </c>
      <c r="B7" s="80">
        <v>55.429810786838097</v>
      </c>
      <c r="C7" s="89"/>
      <c r="D7" s="212"/>
    </row>
    <row r="8" spans="1:4" ht="15.5">
      <c r="A8" s="221">
        <v>2004</v>
      </c>
      <c r="B8" s="80">
        <v>58.3070881533761</v>
      </c>
      <c r="C8" s="89"/>
      <c r="D8" s="212"/>
    </row>
    <row r="9" spans="1:4" ht="15.5">
      <c r="A9" s="221">
        <v>2005</v>
      </c>
      <c r="B9" s="80">
        <v>60.250312388500703</v>
      </c>
      <c r="C9" s="89"/>
      <c r="D9" s="212"/>
    </row>
    <row r="10" spans="1:4" ht="15.5">
      <c r="A10" s="221">
        <v>2006</v>
      </c>
      <c r="B10" s="80">
        <v>62.692423570686302</v>
      </c>
      <c r="C10" s="89"/>
      <c r="D10" s="212"/>
    </row>
    <row r="11" spans="1:4" ht="15.5">
      <c r="A11" s="221">
        <v>2007</v>
      </c>
      <c r="B11" s="80">
        <v>65.049055680946097</v>
      </c>
      <c r="C11" s="89"/>
      <c r="D11" s="212"/>
    </row>
    <row r="12" spans="1:4" ht="15.5">
      <c r="A12" s="221">
        <v>2008</v>
      </c>
      <c r="B12" s="80">
        <v>69.295552363249001</v>
      </c>
      <c r="C12" s="89"/>
      <c r="D12" s="212"/>
    </row>
    <row r="13" spans="1:4" ht="15.5">
      <c r="A13" s="221">
        <v>2009</v>
      </c>
      <c r="B13" s="80">
        <v>71.7718551742052</v>
      </c>
      <c r="C13" s="89"/>
      <c r="D13" s="212"/>
    </row>
    <row r="14" spans="1:4" ht="15.5">
      <c r="A14" s="221">
        <v>2010</v>
      </c>
      <c r="B14" s="80">
        <v>74.930954450610002</v>
      </c>
      <c r="C14" s="89"/>
      <c r="D14" s="212"/>
    </row>
    <row r="15" spans="1:4" ht="15.5">
      <c r="A15" s="221">
        <v>2011</v>
      </c>
      <c r="B15" s="80">
        <v>77.792385359697107</v>
      </c>
      <c r="C15" s="89"/>
      <c r="D15" s="212"/>
    </row>
    <row r="16" spans="1:4" ht="15.5">
      <c r="A16" s="221">
        <v>2012</v>
      </c>
      <c r="B16" s="80">
        <v>80.568243283851203</v>
      </c>
      <c r="C16" s="89"/>
      <c r="D16" s="212"/>
    </row>
    <row r="17" spans="1:4" ht="15.5">
      <c r="A17" s="221">
        <v>2013</v>
      </c>
      <c r="B17" s="80">
        <v>83.770058296772604</v>
      </c>
      <c r="C17" s="89"/>
      <c r="D17" s="212"/>
    </row>
    <row r="18" spans="1:4" ht="15.5">
      <c r="A18" s="221">
        <v>2014</v>
      </c>
      <c r="B18" s="80">
        <v>87.188983712963505</v>
      </c>
      <c r="C18" s="89"/>
      <c r="D18" s="212"/>
    </row>
    <row r="19" spans="1:4" ht="15.5">
      <c r="A19" s="72">
        <v>2015</v>
      </c>
      <c r="B19" s="80">
        <v>89.046817717410903</v>
      </c>
      <c r="C19" s="90"/>
      <c r="D19" s="212"/>
    </row>
    <row r="20" spans="1:4" ht="15.5">
      <c r="A20" s="216">
        <v>2016</v>
      </c>
      <c r="B20" s="80">
        <v>92.039034797764302</v>
      </c>
      <c r="C20" s="91"/>
      <c r="D20" s="212"/>
    </row>
    <row r="21" spans="1:4" ht="15.5">
      <c r="A21" s="216">
        <v>2017</v>
      </c>
      <c r="B21" s="80">
        <v>98.272882985756297</v>
      </c>
      <c r="C21" s="91"/>
      <c r="D21" s="212"/>
    </row>
    <row r="22" spans="1:4" ht="15.5">
      <c r="A22" s="216">
        <v>2018</v>
      </c>
      <c r="B22" s="80">
        <v>103.02</v>
      </c>
      <c r="C22" s="91"/>
      <c r="D22" s="212"/>
    </row>
    <row r="23" spans="1:4" ht="15.5">
      <c r="A23" s="216">
        <v>2019</v>
      </c>
      <c r="B23" s="80">
        <v>105.934</v>
      </c>
    </row>
    <row r="24" spans="1:4" ht="15.5">
      <c r="A24" s="216">
        <v>2020</v>
      </c>
      <c r="B24" s="80">
        <v>109.271</v>
      </c>
    </row>
    <row r="25" spans="1:4" ht="15.5">
      <c r="A25" s="216"/>
      <c r="B25" s="80"/>
    </row>
    <row r="26" spans="1:4">
      <c r="B26" s="121"/>
    </row>
    <row r="27" spans="1:4" ht="15.5">
      <c r="A27" s="212" t="s">
        <v>168</v>
      </c>
    </row>
    <row r="28" spans="1:4" ht="15.5">
      <c r="A28" s="212" t="s">
        <v>169</v>
      </c>
    </row>
  </sheetData>
  <pageMargins left="0.7" right="0.7" top="0.75" bottom="0.75" header="0.3" footer="0.3"/>
  <pageSetup paperSize="11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E95"/>
  <sheetViews>
    <sheetView zoomScaleNormal="100" workbookViewId="0"/>
  </sheetViews>
  <sheetFormatPr baseColWidth="10" defaultColWidth="11.453125" defaultRowHeight="12.5"/>
  <cols>
    <col min="1" max="2" width="11.453125" style="1"/>
    <col min="3" max="3" width="19" style="1" customWidth="1"/>
    <col min="4" max="4" width="15.7265625" style="1" customWidth="1"/>
    <col min="5" max="16384" width="11.453125" style="1"/>
  </cols>
  <sheetData>
    <row r="1" spans="1:4" ht="15.5">
      <c r="A1" s="212" t="s">
        <v>1249</v>
      </c>
      <c r="B1" s="212"/>
      <c r="C1" s="212"/>
    </row>
    <row r="2" spans="1:4" ht="15.5">
      <c r="A2" s="212" t="s">
        <v>122</v>
      </c>
      <c r="B2" s="212"/>
      <c r="C2" s="212"/>
    </row>
    <row r="3" spans="1:4" ht="15.5">
      <c r="A3" s="212" t="s">
        <v>170</v>
      </c>
      <c r="B3" s="212"/>
      <c r="C3" s="212"/>
    </row>
    <row r="4" spans="1:4" ht="47.25" customHeight="1">
      <c r="A4" s="256" t="s">
        <v>124</v>
      </c>
      <c r="B4" s="256"/>
      <c r="C4" s="235" t="s">
        <v>171</v>
      </c>
      <c r="D4" s="235" t="s">
        <v>172</v>
      </c>
    </row>
    <row r="5" spans="1:4" ht="15.5">
      <c r="A5" s="261">
        <v>2000</v>
      </c>
      <c r="B5" s="221" t="s">
        <v>127</v>
      </c>
      <c r="C5" s="92">
        <v>4263531.1068556802</v>
      </c>
      <c r="D5" s="92">
        <v>8157438.0659914501</v>
      </c>
    </row>
    <row r="6" spans="1:4" ht="15.5">
      <c r="A6" s="261"/>
      <c r="B6" s="221" t="s">
        <v>128</v>
      </c>
      <c r="C6" s="92">
        <v>4474206.1002607504</v>
      </c>
      <c r="D6" s="92">
        <v>8331383.8233434996</v>
      </c>
    </row>
    <row r="7" spans="1:4" ht="15.5">
      <c r="A7" s="261"/>
      <c r="B7" s="221" t="s">
        <v>129</v>
      </c>
      <c r="C7" s="92">
        <v>4645625.1932050902</v>
      </c>
      <c r="D7" s="92">
        <v>8477802.7086700406</v>
      </c>
    </row>
    <row r="8" spans="1:4" ht="15.5">
      <c r="A8" s="261"/>
      <c r="B8" s="221" t="s">
        <v>130</v>
      </c>
      <c r="C8" s="92">
        <v>4755867.8249037703</v>
      </c>
      <c r="D8" s="92">
        <v>8570829.8903901894</v>
      </c>
    </row>
    <row r="9" spans="1:4" ht="15.5">
      <c r="A9" s="261">
        <v>2001</v>
      </c>
      <c r="B9" s="221" t="s">
        <v>127</v>
      </c>
      <c r="C9" s="92">
        <v>4805120.1976071</v>
      </c>
      <c r="D9" s="92">
        <v>8568801.0083911307</v>
      </c>
    </row>
    <row r="10" spans="1:4" ht="15.5">
      <c r="A10" s="261"/>
      <c r="B10" s="221" t="s">
        <v>128</v>
      </c>
      <c r="C10" s="92">
        <v>4835466.7209230997</v>
      </c>
      <c r="D10" s="92">
        <v>8587910.7345661595</v>
      </c>
    </row>
    <row r="11" spans="1:4" ht="15.5">
      <c r="A11" s="261"/>
      <c r="B11" s="221" t="s">
        <v>129</v>
      </c>
      <c r="C11" s="92">
        <v>4887021.0043453202</v>
      </c>
      <c r="D11" s="92">
        <v>8610983.0559457708</v>
      </c>
    </row>
    <row r="12" spans="1:4" ht="15.5">
      <c r="A12" s="261"/>
      <c r="B12" s="221" t="s">
        <v>130</v>
      </c>
      <c r="C12" s="92">
        <v>4965030.1371795898</v>
      </c>
      <c r="D12" s="92">
        <v>8674080.4318151399</v>
      </c>
    </row>
    <row r="13" spans="1:4" ht="15.5">
      <c r="A13" s="261">
        <v>2002</v>
      </c>
      <c r="B13" s="221" t="s">
        <v>127</v>
      </c>
      <c r="C13" s="92">
        <v>5028482.4979694402</v>
      </c>
      <c r="D13" s="92">
        <v>8691442.0658524893</v>
      </c>
    </row>
    <row r="14" spans="1:4" ht="15.5">
      <c r="A14" s="261"/>
      <c r="B14" s="221" t="s">
        <v>128</v>
      </c>
      <c r="C14" s="92">
        <v>5160558.2859513396</v>
      </c>
      <c r="D14" s="92">
        <v>8784968.9710648507</v>
      </c>
    </row>
    <row r="15" spans="1:4" ht="15.5">
      <c r="A15" s="261"/>
      <c r="B15" s="221" t="s">
        <v>129</v>
      </c>
      <c r="C15" s="92">
        <v>5264128.4934965698</v>
      </c>
      <c r="D15" s="92">
        <v>8792767.6573505402</v>
      </c>
    </row>
    <row r="16" spans="1:4" ht="15.5">
      <c r="A16" s="261"/>
      <c r="B16" s="221" t="s">
        <v>130</v>
      </c>
      <c r="C16" s="92">
        <v>5325869.0572533496</v>
      </c>
      <c r="D16" s="92">
        <v>8753894.5732768793</v>
      </c>
    </row>
    <row r="17" spans="1:5" ht="15.5">
      <c r="A17" s="261">
        <v>2003</v>
      </c>
      <c r="B17" s="221" t="s">
        <v>127</v>
      </c>
      <c r="C17" s="92">
        <v>5411566.0097460505</v>
      </c>
      <c r="D17" s="92">
        <v>8893006.2150381599</v>
      </c>
    </row>
    <row r="18" spans="1:5" ht="15.5">
      <c r="A18" s="261"/>
      <c r="B18" s="221" t="s">
        <v>128</v>
      </c>
      <c r="C18" s="92">
        <v>5465766.4630775005</v>
      </c>
      <c r="D18" s="92">
        <v>8890500.2177018803</v>
      </c>
      <c r="E18" s="7"/>
    </row>
    <row r="19" spans="1:5" ht="15.5">
      <c r="A19" s="261"/>
      <c r="B19" s="221" t="s">
        <v>129</v>
      </c>
      <c r="C19" s="92">
        <v>5545813.4117801702</v>
      </c>
      <c r="D19" s="92">
        <v>8948525.6037855595</v>
      </c>
    </row>
    <row r="20" spans="1:5" ht="15.5">
      <c r="A20" s="261"/>
      <c r="B20" s="221" t="s">
        <v>130</v>
      </c>
      <c r="C20" s="92">
        <v>5693400.8481370797</v>
      </c>
      <c r="D20" s="92">
        <v>9076862.3765629604</v>
      </c>
    </row>
    <row r="21" spans="1:5" ht="15.5">
      <c r="A21" s="261">
        <v>2004</v>
      </c>
      <c r="B21" s="221" t="s">
        <v>127</v>
      </c>
      <c r="C21" s="92">
        <v>5732595.6216540197</v>
      </c>
      <c r="D21" s="92">
        <v>9152589.7635599207</v>
      </c>
    </row>
    <row r="22" spans="1:5" ht="15.5">
      <c r="A22" s="261"/>
      <c r="B22" s="221" t="s">
        <v>128</v>
      </c>
      <c r="C22" s="92">
        <v>5936708.95934211</v>
      </c>
      <c r="D22" s="92">
        <v>9305591.4706238192</v>
      </c>
    </row>
    <row r="23" spans="1:5" ht="15.5">
      <c r="A23" s="261"/>
      <c r="B23" s="221" t="s">
        <v>129</v>
      </c>
      <c r="C23" s="92">
        <v>6094618.6997026503</v>
      </c>
      <c r="D23" s="92">
        <v>9440029.0873539597</v>
      </c>
    </row>
    <row r="24" spans="1:5" ht="15.5">
      <c r="A24" s="261"/>
      <c r="B24" s="221" t="s">
        <v>130</v>
      </c>
      <c r="C24" s="92">
        <v>6301456.7545789601</v>
      </c>
      <c r="D24" s="92">
        <v>9552832.7462020703</v>
      </c>
    </row>
    <row r="25" spans="1:5" ht="15.5">
      <c r="A25" s="261">
        <v>2005</v>
      </c>
      <c r="B25" s="221" t="s">
        <v>127</v>
      </c>
      <c r="C25" s="92">
        <v>6413184.5892525697</v>
      </c>
      <c r="D25" s="92">
        <v>9567052.3295773994</v>
      </c>
    </row>
    <row r="26" spans="1:5" ht="15.5">
      <c r="A26" s="261"/>
      <c r="B26" s="221" t="s">
        <v>128</v>
      </c>
      <c r="C26" s="92">
        <v>6494144.9260549499</v>
      </c>
      <c r="D26" s="92">
        <v>9575918.9861433804</v>
      </c>
    </row>
    <row r="27" spans="1:5" ht="15.5">
      <c r="A27" s="261"/>
      <c r="B27" s="221" t="s">
        <v>129</v>
      </c>
      <c r="C27" s="92">
        <v>6645985.6934913602</v>
      </c>
      <c r="D27" s="92">
        <v>9694559.3205336705</v>
      </c>
    </row>
    <row r="28" spans="1:5" ht="15.5">
      <c r="A28" s="261"/>
      <c r="B28" s="221" t="s">
        <v>130</v>
      </c>
      <c r="C28" s="92">
        <v>6709080.8115515104</v>
      </c>
      <c r="D28" s="92">
        <v>9713069.8860333096</v>
      </c>
    </row>
    <row r="29" spans="1:5" ht="15.5">
      <c r="A29" s="261">
        <v>2006</v>
      </c>
      <c r="B29" s="221" t="s">
        <v>127</v>
      </c>
      <c r="C29" s="92">
        <v>6938877.9630636899</v>
      </c>
      <c r="D29" s="92">
        <v>9929206.7441577502</v>
      </c>
    </row>
    <row r="30" spans="1:5" ht="15.5">
      <c r="A30" s="261"/>
      <c r="B30" s="221" t="s">
        <v>128</v>
      </c>
      <c r="C30" s="92">
        <v>7123927.5472953497</v>
      </c>
      <c r="D30" s="92">
        <v>10045933.803486301</v>
      </c>
    </row>
    <row r="31" spans="1:5" ht="15.5">
      <c r="A31" s="261"/>
      <c r="B31" s="221" t="s">
        <v>129</v>
      </c>
      <c r="C31" s="92">
        <v>7214831.9609588403</v>
      </c>
      <c r="D31" s="92">
        <v>10045230.174748899</v>
      </c>
    </row>
    <row r="32" spans="1:5" ht="15.5">
      <c r="A32" s="261"/>
      <c r="B32" s="221" t="s">
        <v>130</v>
      </c>
      <c r="C32" s="92">
        <v>7335769.9024401801</v>
      </c>
      <c r="D32" s="92">
        <v>10093030.958350601</v>
      </c>
    </row>
    <row r="33" spans="1:4" ht="15.5">
      <c r="A33" s="261">
        <v>2007</v>
      </c>
      <c r="B33" s="221" t="s">
        <v>127</v>
      </c>
      <c r="C33" s="92">
        <v>7550470.95921141</v>
      </c>
      <c r="D33" s="92">
        <v>10228632.2294969</v>
      </c>
    </row>
    <row r="34" spans="1:4" ht="15.5">
      <c r="A34" s="261"/>
      <c r="B34" s="221" t="s">
        <v>128</v>
      </c>
      <c r="C34" s="92">
        <v>7678777.3515443001</v>
      </c>
      <c r="D34" s="92">
        <v>10332830.6720424</v>
      </c>
    </row>
    <row r="35" spans="1:4" ht="15.5">
      <c r="A35" s="261"/>
      <c r="B35" s="221" t="s">
        <v>129</v>
      </c>
      <c r="C35" s="92">
        <v>7786290.8207576498</v>
      </c>
      <c r="D35" s="92">
        <v>10283927.0134854</v>
      </c>
    </row>
    <row r="36" spans="1:4" ht="15.5">
      <c r="A36" s="261"/>
      <c r="B36" s="221" t="s">
        <v>130</v>
      </c>
      <c r="C36" s="92">
        <v>7901271.7837464297</v>
      </c>
      <c r="D36" s="92">
        <v>10273077.2846867</v>
      </c>
    </row>
    <row r="37" spans="1:4" ht="15.5">
      <c r="A37" s="261">
        <v>2008</v>
      </c>
      <c r="B37" s="221" t="s">
        <v>127</v>
      </c>
      <c r="C37" s="92">
        <v>8127942.3581084805</v>
      </c>
      <c r="D37" s="92">
        <v>10423546.6531213</v>
      </c>
    </row>
    <row r="38" spans="1:4" ht="15.5">
      <c r="A38" s="261"/>
      <c r="B38" s="221" t="s">
        <v>128</v>
      </c>
      <c r="C38" s="92">
        <v>8331092.84641976</v>
      </c>
      <c r="D38" s="92">
        <v>10496871.769218899</v>
      </c>
    </row>
    <row r="39" spans="1:4" ht="15.5">
      <c r="A39" s="261"/>
      <c r="B39" s="221" t="s">
        <v>129</v>
      </c>
      <c r="C39" s="92">
        <v>8324045.9794315305</v>
      </c>
      <c r="D39" s="92">
        <v>10409198.6204351</v>
      </c>
    </row>
    <row r="40" spans="1:4" ht="15.5">
      <c r="A40" s="261"/>
      <c r="B40" s="221" t="s">
        <v>130</v>
      </c>
      <c r="C40" s="92">
        <v>8205753.9762297003</v>
      </c>
      <c r="D40" s="92">
        <v>10017188.7308695</v>
      </c>
    </row>
    <row r="41" spans="1:4" ht="15.5">
      <c r="A41" s="261">
        <v>2009</v>
      </c>
      <c r="B41" s="221" t="s">
        <v>127</v>
      </c>
      <c r="C41" s="92">
        <v>7944268.8875965504</v>
      </c>
      <c r="D41" s="92">
        <v>9597597.0443077199</v>
      </c>
    </row>
    <row r="42" spans="1:4" ht="15.5">
      <c r="A42" s="261"/>
      <c r="B42" s="221" t="s">
        <v>128</v>
      </c>
      <c r="C42" s="92">
        <v>7807511.94873155</v>
      </c>
      <c r="D42" s="92">
        <v>9500459.0683706496</v>
      </c>
    </row>
    <row r="43" spans="1:4" ht="15.5">
      <c r="A43" s="261"/>
      <c r="B43" s="221" t="s">
        <v>129</v>
      </c>
      <c r="C43" s="92">
        <v>8044470.5412946204</v>
      </c>
      <c r="D43" s="92">
        <v>9752826.2160909809</v>
      </c>
    </row>
    <row r="44" spans="1:4" ht="15.5">
      <c r="A44" s="261"/>
      <c r="B44" s="221" t="s">
        <v>130</v>
      </c>
      <c r="C44" s="92">
        <v>8241529.3567835102</v>
      </c>
      <c r="D44" s="92">
        <v>9961811.9267700203</v>
      </c>
    </row>
    <row r="45" spans="1:4" ht="15.5">
      <c r="A45" s="261">
        <v>2010</v>
      </c>
      <c r="B45" s="221" t="s">
        <v>127</v>
      </c>
      <c r="C45" s="92">
        <v>8412215.2147764694</v>
      </c>
      <c r="D45" s="92">
        <v>9926204.8150691707</v>
      </c>
    </row>
    <row r="46" spans="1:4" ht="15.5">
      <c r="A46" s="261"/>
      <c r="B46" s="221" t="s">
        <v>128</v>
      </c>
      <c r="C46" s="92">
        <v>8657106.7094249092</v>
      </c>
      <c r="D46" s="92">
        <v>10020489.1443599</v>
      </c>
    </row>
    <row r="47" spans="1:4" ht="15.5">
      <c r="A47" s="261"/>
      <c r="B47" s="221" t="s">
        <v>129</v>
      </c>
      <c r="C47" s="92">
        <v>8828312.7150442693</v>
      </c>
      <c r="D47" s="92">
        <v>10058075.7450921</v>
      </c>
    </row>
    <row r="48" spans="1:4" ht="15.5">
      <c r="A48" s="261"/>
      <c r="B48" s="221" t="s">
        <v>130</v>
      </c>
      <c r="C48" s="92">
        <v>9050447.9517253395</v>
      </c>
      <c r="D48" s="92">
        <v>10208543.2365287</v>
      </c>
    </row>
    <row r="49" spans="1:4" ht="15.5">
      <c r="A49" s="261">
        <v>2011</v>
      </c>
      <c r="B49" s="221" t="s">
        <v>127</v>
      </c>
      <c r="C49" s="92">
        <v>9198760.7906240299</v>
      </c>
      <c r="D49" s="92">
        <v>10205075.6637291</v>
      </c>
    </row>
    <row r="50" spans="1:4" ht="15.5">
      <c r="A50" s="261"/>
      <c r="B50" s="221" t="s">
        <v>128</v>
      </c>
      <c r="C50" s="92">
        <v>9393005.8330302592</v>
      </c>
      <c r="D50" s="92">
        <v>10364616.1958219</v>
      </c>
    </row>
    <row r="51" spans="1:4" ht="15.5">
      <c r="A51" s="261"/>
      <c r="B51" s="221" t="s">
        <v>129</v>
      </c>
      <c r="C51" s="92">
        <v>9635591.6176910009</v>
      </c>
      <c r="D51" s="92">
        <v>10498191.085520601</v>
      </c>
    </row>
    <row r="52" spans="1:4" ht="15.5">
      <c r="A52" s="261"/>
      <c r="B52" s="221" t="s">
        <v>130</v>
      </c>
      <c r="C52" s="92">
        <v>9805002.0395496301</v>
      </c>
      <c r="D52" s="92">
        <v>10502087.333618701</v>
      </c>
    </row>
    <row r="53" spans="1:4" ht="15.5">
      <c r="A53" s="261">
        <v>2012</v>
      </c>
      <c r="B53" s="221" t="s">
        <v>127</v>
      </c>
      <c r="C53" s="92">
        <v>10005022.3367978</v>
      </c>
      <c r="D53" s="92">
        <v>10602886.6466051</v>
      </c>
    </row>
    <row r="54" spans="1:4" ht="15.5">
      <c r="A54" s="261"/>
      <c r="B54" s="221" t="s">
        <v>128</v>
      </c>
      <c r="C54" s="92">
        <v>10133356.7258633</v>
      </c>
      <c r="D54" s="92">
        <v>10577056.2793005</v>
      </c>
    </row>
    <row r="55" spans="1:4" ht="15.5">
      <c r="A55" s="261"/>
      <c r="B55" s="221" t="s">
        <v>129</v>
      </c>
      <c r="C55" s="92">
        <v>10294468.4512877</v>
      </c>
      <c r="D55" s="92">
        <v>10622598.5693886</v>
      </c>
    </row>
    <row r="56" spans="1:4" ht="15.5">
      <c r="A56" s="261"/>
      <c r="B56" s="221" t="s">
        <v>130</v>
      </c>
      <c r="C56" s="92">
        <v>10421423.8605179</v>
      </c>
      <c r="D56" s="92">
        <v>10678653.6383364</v>
      </c>
    </row>
    <row r="57" spans="1:4" ht="15.5">
      <c r="A57" s="261">
        <v>2013</v>
      </c>
      <c r="B57" s="221" t="s">
        <v>127</v>
      </c>
      <c r="C57" s="92">
        <v>10643303.586100301</v>
      </c>
      <c r="D57" s="92">
        <v>10815058.6957822</v>
      </c>
    </row>
    <row r="58" spans="1:4" ht="15.5">
      <c r="A58" s="261"/>
      <c r="B58" s="221" t="s">
        <v>128</v>
      </c>
      <c r="C58" s="92">
        <v>10724530.8049147</v>
      </c>
      <c r="D58" s="92">
        <v>10770207.1259517</v>
      </c>
    </row>
    <row r="59" spans="1:4" ht="15.5">
      <c r="A59" s="261"/>
      <c r="B59" s="221" t="s">
        <v>129</v>
      </c>
      <c r="C59" s="92">
        <v>10881836.237659801</v>
      </c>
      <c r="D59" s="92">
        <v>10822873.980738601</v>
      </c>
    </row>
    <row r="60" spans="1:4" ht="15.5">
      <c r="A60" s="261"/>
      <c r="B60" s="221" t="s">
        <v>130</v>
      </c>
      <c r="C60" s="92">
        <v>11050849.4464153</v>
      </c>
      <c r="D60" s="92">
        <v>10891767.2545914</v>
      </c>
    </row>
    <row r="61" spans="1:4" ht="15.5">
      <c r="A61" s="261">
        <v>2014</v>
      </c>
      <c r="B61" s="221" t="s">
        <v>127</v>
      </c>
      <c r="C61" s="92">
        <v>11233183.5957017</v>
      </c>
      <c r="D61" s="92">
        <v>10895764.486656999</v>
      </c>
    </row>
    <row r="62" spans="1:4" ht="15.5">
      <c r="A62" s="261"/>
      <c r="B62" s="221" t="s">
        <v>128</v>
      </c>
      <c r="C62" s="92">
        <v>11512415.2956635</v>
      </c>
      <c r="D62" s="92">
        <v>11097927.939064899</v>
      </c>
    </row>
    <row r="63" spans="1:4" ht="15.5">
      <c r="A63" s="261"/>
      <c r="B63" s="221" t="s">
        <v>129</v>
      </c>
      <c r="C63" s="92">
        <v>11589092.6815225</v>
      </c>
      <c r="D63" s="92">
        <v>11083959.4991128</v>
      </c>
    </row>
    <row r="64" spans="1:4" ht="15.5">
      <c r="A64" s="261"/>
      <c r="B64" s="221" t="s">
        <v>130</v>
      </c>
      <c r="C64" s="92">
        <v>11752672.2955113</v>
      </c>
      <c r="D64" s="92">
        <v>11149416.9862299</v>
      </c>
    </row>
    <row r="65" spans="1:4" ht="15.5">
      <c r="A65" s="261">
        <v>2015</v>
      </c>
      <c r="B65" s="221" t="s">
        <v>127</v>
      </c>
      <c r="C65" s="92">
        <v>11838397.7096521</v>
      </c>
      <c r="D65" s="92">
        <v>11190193.2849229</v>
      </c>
    </row>
    <row r="66" spans="1:4" ht="15.5">
      <c r="A66" s="261"/>
      <c r="B66" s="221" t="s">
        <v>128</v>
      </c>
      <c r="C66" s="92">
        <v>11980122.2955427</v>
      </c>
      <c r="D66" s="92">
        <v>11285003.496381599</v>
      </c>
    </row>
    <row r="67" spans="1:4" ht="15.5">
      <c r="A67" s="261"/>
      <c r="B67" s="221" t="s">
        <v>129</v>
      </c>
      <c r="C67" s="92">
        <v>12280111.266815299</v>
      </c>
      <c r="D67" s="92">
        <v>11390191.1791333</v>
      </c>
    </row>
    <row r="68" spans="1:4" ht="15.5">
      <c r="A68" s="261"/>
      <c r="B68" s="221" t="s">
        <v>130</v>
      </c>
      <c r="C68" s="92">
        <v>12516390.2905095</v>
      </c>
      <c r="D68" s="92">
        <v>11545449.5864514</v>
      </c>
    </row>
    <row r="69" spans="1:4" ht="15.5">
      <c r="A69" s="262">
        <v>2016</v>
      </c>
      <c r="B69" s="221" t="s">
        <v>127</v>
      </c>
      <c r="C69" s="92">
        <v>12683882.1369099</v>
      </c>
      <c r="D69" s="92">
        <v>11622124.518581299</v>
      </c>
    </row>
    <row r="70" spans="1:4" ht="15.5">
      <c r="A70" s="262"/>
      <c r="B70" s="221" t="s">
        <v>128</v>
      </c>
      <c r="C70" s="92">
        <v>12873880.745061399</v>
      </c>
      <c r="D70" s="92">
        <v>11620678.863977401</v>
      </c>
    </row>
    <row r="71" spans="1:4" ht="15.5">
      <c r="A71" s="262"/>
      <c r="B71" s="221" t="s">
        <v>129</v>
      </c>
      <c r="C71" s="92">
        <v>13328312.690959901</v>
      </c>
      <c r="D71" s="92">
        <v>11807191.0608087</v>
      </c>
    </row>
    <row r="72" spans="1:4" ht="15.5">
      <c r="A72" s="262"/>
      <c r="B72" s="221" t="s">
        <v>130</v>
      </c>
      <c r="C72" s="92">
        <v>13726081.091593999</v>
      </c>
      <c r="D72" s="92">
        <v>11942463.307877401</v>
      </c>
    </row>
    <row r="73" spans="1:4" ht="15.5">
      <c r="A73" s="260">
        <v>2017</v>
      </c>
      <c r="B73" s="221" t="s">
        <v>127</v>
      </c>
      <c r="C73" s="92">
        <v>14087564.588101201</v>
      </c>
      <c r="D73" s="92">
        <v>12042152.075941199</v>
      </c>
    </row>
    <row r="74" spans="1:4" ht="15.5">
      <c r="A74" s="260"/>
      <c r="B74" s="221" t="s">
        <v>128</v>
      </c>
      <c r="C74" s="92">
        <v>14243289.043047801</v>
      </c>
      <c r="D74" s="92">
        <v>12152593.5423005</v>
      </c>
    </row>
    <row r="75" spans="1:4" ht="15.5">
      <c r="A75" s="260"/>
      <c r="B75" s="221" t="s">
        <v>129</v>
      </c>
      <c r="C75" s="92">
        <v>14317171.898052</v>
      </c>
      <c r="D75" s="92">
        <v>12169701.8066872</v>
      </c>
    </row>
    <row r="76" spans="1:4" ht="15.5">
      <c r="A76" s="260"/>
      <c r="B76" s="221" t="s">
        <v>130</v>
      </c>
      <c r="C76" s="92">
        <v>14605971.945920501</v>
      </c>
      <c r="D76" s="92">
        <v>12214405.406410201</v>
      </c>
    </row>
    <row r="77" spans="1:4" ht="15.5">
      <c r="A77" s="260">
        <v>2018</v>
      </c>
      <c r="B77" s="221" t="s">
        <v>127</v>
      </c>
      <c r="C77" s="92">
        <v>15050224.389513001</v>
      </c>
      <c r="D77" s="92">
        <v>12441548.437382899</v>
      </c>
    </row>
    <row r="78" spans="1:4" ht="15.5">
      <c r="A78" s="260"/>
      <c r="B78" s="221" t="s">
        <v>128</v>
      </c>
      <c r="C78" s="92">
        <v>15215081.7791859</v>
      </c>
      <c r="D78" s="92">
        <v>12476336.724184001</v>
      </c>
    </row>
    <row r="79" spans="1:4" ht="15.5">
      <c r="A79" s="260"/>
      <c r="B79" s="221" t="s">
        <v>129</v>
      </c>
      <c r="C79" s="92">
        <v>15325092.2822822</v>
      </c>
      <c r="D79" s="92">
        <v>12506809.9477141</v>
      </c>
    </row>
    <row r="80" spans="1:4" ht="15.5">
      <c r="A80" s="260"/>
      <c r="B80" s="221" t="s">
        <v>130</v>
      </c>
      <c r="C80" s="92">
        <v>15397763.901152899</v>
      </c>
      <c r="D80" s="92">
        <v>12400021.530676199</v>
      </c>
    </row>
    <row r="81" spans="1:4" ht="15.5">
      <c r="A81" s="260">
        <v>2019</v>
      </c>
      <c r="B81" s="221" t="s">
        <v>127</v>
      </c>
      <c r="C81" s="92">
        <v>15574722.476575799</v>
      </c>
      <c r="D81" s="92">
        <v>12443183.4913968</v>
      </c>
    </row>
    <row r="82" spans="1:4" ht="15.5">
      <c r="A82" s="260"/>
      <c r="B82" s="221" t="s">
        <v>128</v>
      </c>
      <c r="C82" s="92">
        <v>15898362.5479348</v>
      </c>
      <c r="D82" s="92">
        <v>12547805.2260848</v>
      </c>
    </row>
    <row r="83" spans="1:4" ht="15.5">
      <c r="A83" s="260"/>
      <c r="B83" s="221" t="s">
        <v>129</v>
      </c>
      <c r="C83" s="92">
        <v>16094574.908059601</v>
      </c>
      <c r="D83" s="92">
        <v>12574888.434276899</v>
      </c>
    </row>
    <row r="84" spans="1:4" ht="15.5">
      <c r="A84" s="260"/>
      <c r="B84" s="221" t="s">
        <v>130</v>
      </c>
      <c r="C84" s="92">
        <v>15942817.268993201</v>
      </c>
      <c r="D84" s="92">
        <v>12444351.3228475</v>
      </c>
    </row>
    <row r="85" spans="1:4" ht="15.5">
      <c r="A85" s="260">
        <v>2020</v>
      </c>
      <c r="B85" s="221" t="s">
        <v>127</v>
      </c>
      <c r="C85" s="92">
        <v>15847956.591555299</v>
      </c>
      <c r="D85" s="92">
        <v>12274927.499986799</v>
      </c>
    </row>
    <row r="86" spans="1:4" ht="15.5">
      <c r="A86" s="260"/>
      <c r="B86" s="221" t="s">
        <v>128</v>
      </c>
      <c r="C86" s="92">
        <v>12937505.0617879</v>
      </c>
      <c r="D86" s="92">
        <v>9909664.0026031602</v>
      </c>
    </row>
    <row r="87" spans="1:4" ht="15.5">
      <c r="A87" s="260"/>
      <c r="B87" s="221" t="s">
        <v>129</v>
      </c>
      <c r="C87" s="92">
        <v>14543723.2241838</v>
      </c>
      <c r="D87" s="92">
        <v>10966542.7871313</v>
      </c>
    </row>
    <row r="88" spans="1:4" ht="15.5">
      <c r="A88" s="260"/>
      <c r="B88" s="221" t="s">
        <v>130</v>
      </c>
      <c r="C88" s="92">
        <v>15337497.7632099</v>
      </c>
      <c r="D88" s="92">
        <v>11528915.959848899</v>
      </c>
    </row>
    <row r="89" spans="1:4" ht="15.5">
      <c r="A89" s="220">
        <v>2021</v>
      </c>
      <c r="B89" s="216" t="s">
        <v>127</v>
      </c>
      <c r="C89" s="92">
        <v>16102986.2232436</v>
      </c>
      <c r="D89" s="92">
        <v>11862929.218315501</v>
      </c>
    </row>
    <row r="90" spans="1:4" ht="15.5">
      <c r="A90" s="85"/>
      <c r="B90" s="216"/>
      <c r="C90" s="212"/>
      <c r="D90" s="212"/>
    </row>
    <row r="91" spans="1:4" ht="15.5">
      <c r="A91" s="85"/>
      <c r="B91" s="212"/>
      <c r="C91" s="212"/>
      <c r="D91" s="212"/>
    </row>
    <row r="92" spans="1:4" ht="15.5">
      <c r="A92" s="85"/>
      <c r="B92" s="212"/>
      <c r="C92" s="212"/>
      <c r="D92" s="212"/>
    </row>
    <row r="95" spans="1:4" ht="15.5">
      <c r="A95" s="212" t="s">
        <v>173</v>
      </c>
    </row>
  </sheetData>
  <mergeCells count="22">
    <mergeCell ref="A4:B4"/>
    <mergeCell ref="A61:A64"/>
    <mergeCell ref="A65:A68"/>
    <mergeCell ref="A57:A60"/>
    <mergeCell ref="A25:A28"/>
    <mergeCell ref="A5:A8"/>
    <mergeCell ref="A9:A12"/>
    <mergeCell ref="A13:A16"/>
    <mergeCell ref="A17:A20"/>
    <mergeCell ref="A21:A24"/>
    <mergeCell ref="A53:A56"/>
    <mergeCell ref="A29:A32"/>
    <mergeCell ref="A33:A36"/>
    <mergeCell ref="A37:A40"/>
    <mergeCell ref="A41:A44"/>
    <mergeCell ref="A45:A48"/>
    <mergeCell ref="A85:A88"/>
    <mergeCell ref="A49:A52"/>
    <mergeCell ref="A69:A72"/>
    <mergeCell ref="A73:A76"/>
    <mergeCell ref="A77:A80"/>
    <mergeCell ref="A81:A84"/>
  </mergeCells>
  <pageMargins left="0.7" right="0.7" top="0.75" bottom="0.75" header="0.3" footer="0.3"/>
  <pageSetup paperSize="11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E73"/>
  <sheetViews>
    <sheetView workbookViewId="0"/>
  </sheetViews>
  <sheetFormatPr baseColWidth="10" defaultColWidth="10.81640625" defaultRowHeight="12.5"/>
  <cols>
    <col min="1" max="1" width="10.81640625" style="1"/>
    <col min="2" max="2" width="18" style="1" customWidth="1"/>
    <col min="3" max="3" width="20.81640625" style="1" customWidth="1"/>
    <col min="4" max="4" width="19.26953125" style="1" customWidth="1"/>
    <col min="5" max="5" width="17.26953125" style="1" customWidth="1"/>
    <col min="6" max="16384" width="10.81640625" style="1"/>
  </cols>
  <sheetData>
    <row r="1" spans="1:5" ht="15.5">
      <c r="A1" s="212" t="s">
        <v>1252</v>
      </c>
      <c r="B1" s="212"/>
      <c r="C1" s="140"/>
      <c r="D1" s="35"/>
      <c r="E1" s="35"/>
    </row>
    <row r="2" spans="1:5" ht="15.5">
      <c r="A2" s="212" t="s">
        <v>1</v>
      </c>
      <c r="B2" s="212"/>
      <c r="C2" s="140"/>
      <c r="D2" s="35"/>
      <c r="E2" s="35"/>
    </row>
    <row r="3" spans="1:5" ht="15.5">
      <c r="A3" s="212" t="s">
        <v>123</v>
      </c>
      <c r="B3" s="212"/>
      <c r="C3" s="140"/>
      <c r="D3" s="35"/>
      <c r="E3" s="35"/>
    </row>
    <row r="4" spans="1:5" ht="95.25" customHeight="1">
      <c r="A4" s="135" t="s">
        <v>117</v>
      </c>
      <c r="B4" s="135" t="s">
        <v>174</v>
      </c>
      <c r="C4" s="135" t="s">
        <v>175</v>
      </c>
      <c r="D4" s="135" t="s">
        <v>176</v>
      </c>
      <c r="E4" s="35"/>
    </row>
    <row r="5" spans="1:5" ht="15.75" customHeight="1">
      <c r="A5" s="136">
        <v>2008</v>
      </c>
      <c r="B5" s="137">
        <v>2569450</v>
      </c>
      <c r="C5" s="137">
        <v>7025</v>
      </c>
      <c r="D5" s="138">
        <v>0.27</v>
      </c>
      <c r="E5" s="36"/>
    </row>
    <row r="6" spans="1:5" ht="15.5">
      <c r="A6" s="136">
        <v>2009</v>
      </c>
      <c r="B6" s="137">
        <v>3045478</v>
      </c>
      <c r="C6" s="137">
        <v>8982</v>
      </c>
      <c r="D6" s="138">
        <v>0.28999999999999998</v>
      </c>
      <c r="E6" s="53"/>
    </row>
    <row r="7" spans="1:5" ht="15.5">
      <c r="A7" s="136">
        <v>2010</v>
      </c>
      <c r="B7" s="137">
        <v>3176332</v>
      </c>
      <c r="C7" s="137">
        <v>10921</v>
      </c>
      <c r="D7" s="138">
        <v>0.34</v>
      </c>
      <c r="E7" s="53"/>
    </row>
    <row r="8" spans="1:5" ht="15.5">
      <c r="A8" s="136">
        <v>2011</v>
      </c>
      <c r="B8" s="137">
        <v>3438895</v>
      </c>
      <c r="C8" s="137">
        <v>14917</v>
      </c>
      <c r="D8" s="138">
        <v>0.43</v>
      </c>
      <c r="E8" s="53"/>
    </row>
    <row r="9" spans="1:5" ht="15.5">
      <c r="A9" s="136">
        <v>2012</v>
      </c>
      <c r="B9" s="137">
        <v>3706922</v>
      </c>
      <c r="C9" s="137">
        <v>16753</v>
      </c>
      <c r="D9" s="138">
        <v>0.45</v>
      </c>
      <c r="E9" s="53"/>
    </row>
    <row r="10" spans="1:5" ht="15.5">
      <c r="A10" s="136">
        <v>2013</v>
      </c>
      <c r="B10" s="137">
        <v>3956361</v>
      </c>
      <c r="C10" s="137">
        <v>18760</v>
      </c>
      <c r="D10" s="138">
        <v>0.47</v>
      </c>
      <c r="E10" s="53"/>
    </row>
    <row r="11" spans="1:5" ht="15.5">
      <c r="A11" s="136">
        <v>2014</v>
      </c>
      <c r="B11" s="137">
        <v>4467225</v>
      </c>
      <c r="C11" s="137">
        <v>22341</v>
      </c>
      <c r="D11" s="138">
        <v>0.5</v>
      </c>
      <c r="E11" s="53"/>
    </row>
    <row r="12" spans="1:5" ht="15.5">
      <c r="A12" s="136">
        <v>2015</v>
      </c>
      <c r="B12" s="137">
        <v>4694677</v>
      </c>
      <c r="C12" s="137">
        <v>24308</v>
      </c>
      <c r="D12" s="138">
        <v>0.52</v>
      </c>
      <c r="E12" s="53"/>
    </row>
    <row r="13" spans="1:5" ht="15.5">
      <c r="A13" s="136">
        <v>2016</v>
      </c>
      <c r="B13" s="137">
        <v>4763874</v>
      </c>
      <c r="C13" s="137">
        <v>25898</v>
      </c>
      <c r="D13" s="138">
        <v>0.54</v>
      </c>
      <c r="E13" s="53"/>
    </row>
    <row r="14" spans="1:5" ht="15.5">
      <c r="A14" s="136">
        <v>2017</v>
      </c>
      <c r="B14" s="137">
        <v>4888892</v>
      </c>
      <c r="C14" s="137">
        <v>27424</v>
      </c>
      <c r="D14" s="138">
        <v>0.56000000000000005</v>
      </c>
      <c r="E14" s="53"/>
    </row>
    <row r="15" spans="1:5" ht="15.5">
      <c r="A15" s="136">
        <v>2018</v>
      </c>
      <c r="B15" s="137">
        <v>5279667</v>
      </c>
      <c r="C15" s="137">
        <v>47918</v>
      </c>
      <c r="D15" s="138">
        <v>0.91</v>
      </c>
      <c r="E15" s="53"/>
    </row>
    <row r="16" spans="1:5" ht="15.5">
      <c r="A16" s="136">
        <v>2019</v>
      </c>
      <c r="B16" s="137">
        <v>5838059</v>
      </c>
      <c r="C16" s="137">
        <v>64656</v>
      </c>
      <c r="D16" s="138">
        <v>1.1100000000000001</v>
      </c>
      <c r="E16" s="53"/>
    </row>
    <row r="17" spans="1:5" ht="15.5">
      <c r="A17" s="136">
        <v>2020</v>
      </c>
      <c r="B17" s="137">
        <v>6107732</v>
      </c>
      <c r="C17" s="137">
        <v>103518</v>
      </c>
      <c r="D17" s="139">
        <f>(C17/B17)*100</f>
        <v>1.6948680786910757</v>
      </c>
      <c r="E17" s="53"/>
    </row>
    <row r="18" spans="1:5" ht="15.5">
      <c r="A18" s="136">
        <v>2021</v>
      </c>
      <c r="B18" s="137">
        <v>6295736</v>
      </c>
      <c r="C18" s="137">
        <v>128354</v>
      </c>
      <c r="D18" s="139">
        <f>(C18/B18)*100</f>
        <v>2.0387449537274116</v>
      </c>
      <c r="E18" s="53"/>
    </row>
    <row r="19" spans="1:5">
      <c r="A19" s="134"/>
      <c r="B19" s="21"/>
      <c r="C19" s="37"/>
      <c r="D19" s="37"/>
      <c r="E19" s="53"/>
    </row>
    <row r="20" spans="1:5" ht="15.5">
      <c r="A20" s="141" t="s">
        <v>177</v>
      </c>
      <c r="B20" s="233"/>
      <c r="C20" s="131"/>
      <c r="D20" s="131"/>
      <c r="E20" s="53"/>
    </row>
    <row r="21" spans="1:5">
      <c r="A21" s="134"/>
      <c r="C21" s="37"/>
      <c r="D21" s="37"/>
      <c r="E21" s="53"/>
    </row>
    <row r="22" spans="1:5" ht="15.5">
      <c r="A22" s="141" t="s">
        <v>178</v>
      </c>
      <c r="B22" s="21"/>
      <c r="C22" s="37"/>
      <c r="D22" s="37"/>
      <c r="E22" s="53"/>
    </row>
    <row r="23" spans="1:5">
      <c r="A23" s="134"/>
      <c r="B23" s="21"/>
      <c r="D23" s="37"/>
      <c r="E23" s="53"/>
    </row>
    <row r="24" spans="1:5">
      <c r="A24" s="134"/>
      <c r="B24" s="21"/>
      <c r="C24" s="37"/>
      <c r="D24" s="37"/>
      <c r="E24" s="53"/>
    </row>
    <row r="25" spans="1:5">
      <c r="A25" s="134"/>
      <c r="B25" s="21"/>
      <c r="C25" s="37"/>
      <c r="D25" s="37"/>
      <c r="E25" s="53"/>
    </row>
    <row r="26" spans="1:5">
      <c r="A26" s="134"/>
      <c r="B26" s="21"/>
      <c r="C26" s="37"/>
      <c r="D26" s="37"/>
      <c r="E26" s="53"/>
    </row>
    <row r="27" spans="1:5">
      <c r="A27" s="134"/>
      <c r="B27" s="21"/>
      <c r="C27" s="37"/>
      <c r="D27" s="37"/>
      <c r="E27" s="53"/>
    </row>
    <row r="28" spans="1:5">
      <c r="A28" s="134"/>
      <c r="B28" s="21"/>
      <c r="C28" s="37"/>
      <c r="D28" s="37"/>
      <c r="E28" s="53"/>
    </row>
    <row r="29" spans="1:5">
      <c r="A29" s="134"/>
      <c r="B29" s="21"/>
      <c r="C29" s="37"/>
      <c r="D29" s="37"/>
      <c r="E29" s="146"/>
    </row>
    <row r="30" spans="1:5">
      <c r="A30" s="134"/>
      <c r="B30" s="21"/>
      <c r="C30" s="37"/>
      <c r="D30" s="37"/>
      <c r="E30" s="53"/>
    </row>
    <row r="31" spans="1:5">
      <c r="A31" s="134"/>
      <c r="B31" s="21"/>
      <c r="C31" s="37"/>
      <c r="D31" s="37"/>
      <c r="E31" s="53"/>
    </row>
    <row r="32" spans="1:5">
      <c r="A32" s="134"/>
      <c r="B32" s="21"/>
      <c r="C32" s="37"/>
      <c r="D32" s="37"/>
      <c r="E32" s="53"/>
    </row>
    <row r="33" spans="1:5">
      <c r="A33" s="134"/>
      <c r="B33" s="21"/>
      <c r="C33" s="37"/>
      <c r="D33" s="37"/>
      <c r="E33" s="53"/>
    </row>
    <row r="34" spans="1:5">
      <c r="A34" s="134"/>
      <c r="B34" s="21"/>
      <c r="C34" s="37"/>
      <c r="D34" s="37"/>
      <c r="E34" s="53"/>
    </row>
    <row r="35" spans="1:5">
      <c r="A35" s="134"/>
      <c r="B35" s="21"/>
      <c r="C35" s="37"/>
      <c r="D35" s="37"/>
      <c r="E35" s="53"/>
    </row>
    <row r="36" spans="1:5">
      <c r="A36" s="134"/>
      <c r="B36" s="21"/>
      <c r="C36" s="37"/>
      <c r="D36" s="37"/>
      <c r="E36" s="53"/>
    </row>
    <row r="37" spans="1:5">
      <c r="A37" s="134"/>
      <c r="B37" s="21"/>
      <c r="C37" s="37"/>
      <c r="D37" s="37"/>
      <c r="E37" s="53"/>
    </row>
    <row r="38" spans="1:5">
      <c r="A38" s="134"/>
      <c r="B38" s="21"/>
      <c r="C38" s="37"/>
      <c r="D38" s="37"/>
      <c r="E38" s="53"/>
    </row>
    <row r="39" spans="1:5">
      <c r="A39" s="134"/>
      <c r="B39" s="21"/>
      <c r="C39" s="37"/>
      <c r="D39" s="37"/>
      <c r="E39" s="53"/>
    </row>
    <row r="40" spans="1:5">
      <c r="A40" s="134"/>
      <c r="B40" s="21"/>
      <c r="C40" s="37"/>
      <c r="D40" s="37"/>
      <c r="E40" s="53"/>
    </row>
    <row r="41" spans="1:5">
      <c r="A41" s="134"/>
      <c r="B41" s="21"/>
      <c r="C41" s="37"/>
      <c r="D41" s="37"/>
      <c r="E41" s="53"/>
    </row>
    <row r="42" spans="1:5">
      <c r="A42" s="134"/>
      <c r="B42" s="21"/>
      <c r="C42" s="37"/>
      <c r="D42" s="37"/>
      <c r="E42" s="53"/>
    </row>
    <row r="43" spans="1:5">
      <c r="A43" s="134"/>
      <c r="B43" s="21"/>
      <c r="C43" s="37"/>
      <c r="D43" s="37"/>
      <c r="E43" s="53"/>
    </row>
    <row r="44" spans="1:5">
      <c r="A44" s="134"/>
      <c r="B44" s="21"/>
      <c r="C44" s="37"/>
      <c r="D44" s="37"/>
      <c r="E44" s="53"/>
    </row>
    <row r="45" spans="1:5">
      <c r="A45" s="134"/>
      <c r="B45" s="21"/>
      <c r="C45" s="37"/>
      <c r="D45" s="37"/>
      <c r="E45" s="53"/>
    </row>
    <row r="46" spans="1:5">
      <c r="A46" s="134"/>
      <c r="B46" s="21"/>
      <c r="C46" s="37"/>
      <c r="D46" s="37"/>
      <c r="E46" s="53"/>
    </row>
    <row r="47" spans="1:5">
      <c r="A47" s="134"/>
      <c r="B47" s="21"/>
      <c r="C47" s="37"/>
      <c r="D47" s="37"/>
      <c r="E47" s="53"/>
    </row>
    <row r="48" spans="1:5">
      <c r="A48" s="134"/>
      <c r="B48" s="21"/>
      <c r="C48" s="37"/>
      <c r="D48" s="37"/>
      <c r="E48" s="53"/>
    </row>
    <row r="49" spans="1:5">
      <c r="A49" s="134"/>
      <c r="B49" s="21"/>
      <c r="C49" s="37"/>
      <c r="D49" s="37"/>
      <c r="E49" s="53"/>
    </row>
    <row r="50" spans="1:5">
      <c r="A50" s="134"/>
      <c r="B50" s="21"/>
      <c r="C50" s="37"/>
      <c r="D50" s="37"/>
      <c r="E50" s="53"/>
    </row>
    <row r="51" spans="1:5">
      <c r="A51" s="134"/>
      <c r="B51" s="21"/>
      <c r="C51" s="37"/>
      <c r="D51" s="37"/>
      <c r="E51" s="53"/>
    </row>
    <row r="52" spans="1:5">
      <c r="A52" s="134"/>
      <c r="B52" s="21"/>
      <c r="C52" s="37"/>
      <c r="D52" s="37"/>
      <c r="E52" s="53"/>
    </row>
    <row r="53" spans="1:5">
      <c r="A53" s="134"/>
      <c r="B53" s="21"/>
      <c r="C53" s="37"/>
      <c r="D53" s="37"/>
      <c r="E53" s="53"/>
    </row>
    <row r="54" spans="1:5">
      <c r="A54" s="134"/>
      <c r="B54" s="21"/>
      <c r="C54" s="37"/>
      <c r="D54" s="37"/>
      <c r="E54" s="53"/>
    </row>
    <row r="55" spans="1:5">
      <c r="A55" s="134"/>
      <c r="B55" s="21"/>
      <c r="C55" s="37"/>
      <c r="D55" s="37"/>
      <c r="E55" s="53"/>
    </row>
    <row r="56" spans="1:5">
      <c r="A56" s="134"/>
      <c r="B56" s="21"/>
      <c r="C56" s="37"/>
      <c r="D56" s="37"/>
      <c r="E56" s="53"/>
    </row>
    <row r="57" spans="1:5">
      <c r="A57" s="134"/>
      <c r="B57" s="21"/>
      <c r="C57" s="37"/>
      <c r="D57" s="37"/>
      <c r="E57" s="53"/>
    </row>
    <row r="58" spans="1:5">
      <c r="A58" s="134"/>
      <c r="B58" s="20"/>
      <c r="C58" s="37"/>
      <c r="D58" s="37"/>
      <c r="E58" s="53"/>
    </row>
    <row r="59" spans="1:5">
      <c r="A59" s="134"/>
      <c r="B59" s="20"/>
      <c r="C59" s="37"/>
      <c r="D59" s="37"/>
      <c r="E59" s="53"/>
    </row>
    <row r="60" spans="1:5">
      <c r="A60" s="134"/>
      <c r="B60" s="20"/>
      <c r="C60" s="37"/>
      <c r="D60" s="37"/>
      <c r="E60" s="53"/>
    </row>
    <row r="61" spans="1:5">
      <c r="A61" s="134"/>
      <c r="B61" s="20"/>
      <c r="C61" s="37"/>
      <c r="D61" s="37"/>
      <c r="E61" s="53"/>
    </row>
    <row r="62" spans="1:5">
      <c r="A62" s="134"/>
      <c r="B62" s="20"/>
      <c r="C62" s="37"/>
      <c r="D62" s="37"/>
      <c r="E62" s="53"/>
    </row>
    <row r="63" spans="1:5">
      <c r="A63" s="134"/>
      <c r="B63" s="20"/>
      <c r="C63" s="37"/>
      <c r="D63" s="37"/>
      <c r="E63" s="53"/>
    </row>
    <row r="64" spans="1:5">
      <c r="A64" s="134"/>
      <c r="B64" s="20"/>
      <c r="C64" s="37"/>
      <c r="D64" s="37"/>
      <c r="E64" s="53"/>
    </row>
    <row r="65" spans="1:5">
      <c r="A65" s="134"/>
      <c r="B65" s="20"/>
      <c r="C65" s="37"/>
      <c r="D65" s="37"/>
      <c r="E65" s="53"/>
    </row>
    <row r="66" spans="1:5">
      <c r="A66" s="51"/>
      <c r="B66" s="27"/>
      <c r="C66" s="33"/>
      <c r="D66" s="33"/>
      <c r="E66" s="53"/>
    </row>
    <row r="67" spans="1:5">
      <c r="A67" s="51"/>
      <c r="B67" s="27"/>
      <c r="C67" s="33"/>
      <c r="D67" s="33"/>
      <c r="E67" s="53"/>
    </row>
    <row r="68" spans="1:5">
      <c r="A68" s="51"/>
      <c r="B68" s="27"/>
      <c r="C68" s="33"/>
      <c r="D68" s="33"/>
      <c r="E68" s="53"/>
    </row>
    <row r="69" spans="1:5">
      <c r="A69" s="51"/>
      <c r="B69" s="27"/>
      <c r="C69" s="33"/>
      <c r="D69" s="33"/>
      <c r="E69" s="53"/>
    </row>
    <row r="73" spans="1:5" ht="14.5">
      <c r="A73" s="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59999389629810485"/>
  </sheetPr>
  <dimension ref="A1:C96"/>
  <sheetViews>
    <sheetView workbookViewId="0"/>
  </sheetViews>
  <sheetFormatPr baseColWidth="10" defaultColWidth="11.453125" defaultRowHeight="14.5"/>
  <cols>
    <col min="1" max="1" width="9.453125" style="191" customWidth="1"/>
    <col min="2" max="2" width="101.453125" style="191" customWidth="1"/>
    <col min="3" max="3" width="17.1796875" style="191" customWidth="1"/>
    <col min="4" max="16384" width="11.453125" style="191"/>
  </cols>
  <sheetData>
    <row r="1" spans="1:3" ht="15.5">
      <c r="A1" s="212" t="s">
        <v>1253</v>
      </c>
    </row>
    <row r="4" spans="1:3" ht="15.5">
      <c r="A4" s="222" t="s">
        <v>179</v>
      </c>
      <c r="B4" s="222" t="s">
        <v>180</v>
      </c>
      <c r="C4" s="223" t="s">
        <v>181</v>
      </c>
    </row>
    <row r="5" spans="1:3" ht="15.5">
      <c r="A5" s="225"/>
      <c r="B5" s="225"/>
      <c r="C5" s="223" t="s">
        <v>182</v>
      </c>
    </row>
    <row r="6" spans="1:3" ht="15.5">
      <c r="A6" s="225"/>
      <c r="B6" s="222" t="s">
        <v>183</v>
      </c>
      <c r="C6" s="192">
        <v>7024.8</v>
      </c>
    </row>
    <row r="7" spans="1:3" ht="15.5">
      <c r="A7" s="193">
        <v>1</v>
      </c>
      <c r="B7" s="222" t="s">
        <v>184</v>
      </c>
      <c r="C7" s="194">
        <v>25</v>
      </c>
    </row>
    <row r="8" spans="1:3" ht="15.5">
      <c r="A8" s="225"/>
      <c r="B8" s="161" t="s">
        <v>185</v>
      </c>
      <c r="C8" s="162">
        <v>15</v>
      </c>
    </row>
    <row r="9" spans="1:3" ht="31">
      <c r="A9" s="225"/>
      <c r="B9" s="161" t="s">
        <v>186</v>
      </c>
      <c r="C9" s="162">
        <v>10</v>
      </c>
    </row>
    <row r="10" spans="1:3" ht="15.5">
      <c r="A10" s="193">
        <v>3</v>
      </c>
      <c r="B10" s="222" t="s">
        <v>187</v>
      </c>
      <c r="C10" s="194">
        <v>31</v>
      </c>
    </row>
    <row r="11" spans="1:3" ht="15.5">
      <c r="A11" s="225"/>
      <c r="B11" s="161" t="s">
        <v>188</v>
      </c>
      <c r="C11" s="162">
        <v>31</v>
      </c>
    </row>
    <row r="12" spans="1:3" ht="15.5">
      <c r="A12" s="193">
        <v>4</v>
      </c>
      <c r="B12" s="222" t="s">
        <v>189</v>
      </c>
      <c r="C12" s="194">
        <v>57.3</v>
      </c>
    </row>
    <row r="13" spans="1:3" ht="15.5">
      <c r="A13" s="225"/>
      <c r="B13" s="161" t="s">
        <v>190</v>
      </c>
      <c r="C13" s="162">
        <v>15</v>
      </c>
    </row>
    <row r="14" spans="1:3" ht="31">
      <c r="A14" s="225"/>
      <c r="B14" s="161" t="s">
        <v>191</v>
      </c>
      <c r="C14" s="162">
        <v>20</v>
      </c>
    </row>
    <row r="15" spans="1:3" ht="15.5">
      <c r="A15" s="225"/>
      <c r="B15" s="161" t="s">
        <v>192</v>
      </c>
      <c r="C15" s="162">
        <v>17.3</v>
      </c>
    </row>
    <row r="16" spans="1:3" ht="15.5">
      <c r="A16" s="225"/>
      <c r="B16" s="161" t="s">
        <v>193</v>
      </c>
      <c r="C16" s="162">
        <v>5</v>
      </c>
    </row>
    <row r="17" spans="1:3" ht="15.5">
      <c r="A17" s="193">
        <v>5</v>
      </c>
      <c r="B17" s="222" t="s">
        <v>194</v>
      </c>
      <c r="C17" s="194">
        <v>15.7</v>
      </c>
    </row>
    <row r="18" spans="1:3" ht="15.5">
      <c r="A18" s="225"/>
      <c r="B18" s="161" t="s">
        <v>195</v>
      </c>
      <c r="C18" s="162">
        <v>5.9</v>
      </c>
    </row>
    <row r="19" spans="1:3" ht="15.5">
      <c r="A19" s="225"/>
      <c r="B19" s="161" t="s">
        <v>196</v>
      </c>
      <c r="C19" s="162">
        <v>9.8000000000000007</v>
      </c>
    </row>
    <row r="20" spans="1:3" ht="15.5">
      <c r="A20" s="193">
        <v>6</v>
      </c>
      <c r="B20" s="222" t="s">
        <v>197</v>
      </c>
      <c r="C20" s="194">
        <v>808.2</v>
      </c>
    </row>
    <row r="21" spans="1:3" ht="15.5">
      <c r="A21" s="225"/>
      <c r="B21" s="161" t="s">
        <v>198</v>
      </c>
      <c r="C21" s="162">
        <v>543.20000000000005</v>
      </c>
    </row>
    <row r="22" spans="1:3" ht="15.5">
      <c r="A22" s="225"/>
      <c r="B22" s="161" t="s">
        <v>199</v>
      </c>
      <c r="C22" s="162">
        <v>16</v>
      </c>
    </row>
    <row r="23" spans="1:3" ht="15.5">
      <c r="A23" s="225"/>
      <c r="B23" s="161" t="s">
        <v>200</v>
      </c>
      <c r="C23" s="162">
        <v>249</v>
      </c>
    </row>
    <row r="24" spans="1:3" ht="15.5">
      <c r="A24" s="193">
        <v>7</v>
      </c>
      <c r="B24" s="222" t="s">
        <v>201</v>
      </c>
      <c r="C24" s="194">
        <v>200</v>
      </c>
    </row>
    <row r="25" spans="1:3" ht="15.5">
      <c r="A25" s="225"/>
      <c r="B25" s="161" t="s">
        <v>202</v>
      </c>
      <c r="C25" s="162">
        <v>200</v>
      </c>
    </row>
    <row r="26" spans="1:3" ht="15.5">
      <c r="A26" s="193">
        <v>8</v>
      </c>
      <c r="B26" s="222" t="s">
        <v>203</v>
      </c>
      <c r="C26" s="194">
        <v>4.4000000000000004</v>
      </c>
    </row>
    <row r="27" spans="1:3" ht="15.5">
      <c r="A27" s="225"/>
      <c r="B27" s="161" t="s">
        <v>204</v>
      </c>
      <c r="C27" s="162">
        <v>1</v>
      </c>
    </row>
    <row r="28" spans="1:3" ht="15.5">
      <c r="A28" s="225"/>
      <c r="B28" s="161" t="s">
        <v>205</v>
      </c>
      <c r="C28" s="162">
        <v>3.4</v>
      </c>
    </row>
    <row r="29" spans="1:3" ht="15.5">
      <c r="A29" s="193">
        <v>9</v>
      </c>
      <c r="B29" s="222" t="s">
        <v>206</v>
      </c>
      <c r="C29" s="194">
        <v>10</v>
      </c>
    </row>
    <row r="30" spans="1:3" ht="15.5">
      <c r="A30" s="225"/>
      <c r="B30" s="161" t="s">
        <v>207</v>
      </c>
      <c r="C30" s="162">
        <v>10</v>
      </c>
    </row>
    <row r="31" spans="1:3" ht="15.5">
      <c r="A31" s="195">
        <v>10</v>
      </c>
      <c r="B31" s="222" t="s">
        <v>208</v>
      </c>
      <c r="C31" s="194">
        <v>261.5</v>
      </c>
    </row>
    <row r="32" spans="1:3" ht="15.5">
      <c r="A32" s="225"/>
      <c r="B32" s="161" t="s">
        <v>209</v>
      </c>
      <c r="C32" s="162">
        <v>82.4</v>
      </c>
    </row>
    <row r="33" spans="1:3" ht="15.5">
      <c r="A33" s="225"/>
      <c r="B33" s="161" t="s">
        <v>210</v>
      </c>
      <c r="C33" s="162">
        <v>12</v>
      </c>
    </row>
    <row r="34" spans="1:3" ht="15.5">
      <c r="A34" s="225"/>
      <c r="B34" s="161" t="s">
        <v>211</v>
      </c>
      <c r="C34" s="162">
        <v>167.1</v>
      </c>
    </row>
    <row r="35" spans="1:3" ht="15.5">
      <c r="A35" s="195">
        <v>11</v>
      </c>
      <c r="B35" s="222" t="s">
        <v>212</v>
      </c>
      <c r="C35" s="194">
        <v>259</v>
      </c>
    </row>
    <row r="36" spans="1:3" ht="15.5">
      <c r="A36" s="225"/>
      <c r="B36" s="161" t="s">
        <v>213</v>
      </c>
      <c r="C36" s="162">
        <v>40</v>
      </c>
    </row>
    <row r="37" spans="1:3" ht="15.5">
      <c r="A37" s="225"/>
      <c r="B37" s="161" t="s">
        <v>214</v>
      </c>
      <c r="C37" s="162">
        <v>30</v>
      </c>
    </row>
    <row r="38" spans="1:3" ht="15.5">
      <c r="A38" s="225"/>
      <c r="B38" s="161" t="s">
        <v>215</v>
      </c>
      <c r="C38" s="162">
        <v>47.2</v>
      </c>
    </row>
    <row r="39" spans="1:3" ht="15.5">
      <c r="A39" s="225"/>
      <c r="B39" s="161" t="s">
        <v>216</v>
      </c>
      <c r="C39" s="162">
        <v>10.5</v>
      </c>
    </row>
    <row r="40" spans="1:3" ht="31">
      <c r="A40" s="225"/>
      <c r="B40" s="161" t="s">
        <v>217</v>
      </c>
      <c r="C40" s="162">
        <v>56.3</v>
      </c>
    </row>
    <row r="41" spans="1:3" ht="15.5">
      <c r="A41" s="225"/>
      <c r="B41" s="161" t="s">
        <v>218</v>
      </c>
      <c r="C41" s="162">
        <v>30</v>
      </c>
    </row>
    <row r="42" spans="1:3" ht="15.5">
      <c r="A42" s="225"/>
      <c r="B42" s="161" t="s">
        <v>219</v>
      </c>
      <c r="C42" s="162">
        <v>45</v>
      </c>
    </row>
    <row r="43" spans="1:3" ht="15.5">
      <c r="A43" s="195">
        <v>12</v>
      </c>
      <c r="B43" s="222" t="s">
        <v>220</v>
      </c>
      <c r="C43" s="192">
        <v>1597.7</v>
      </c>
    </row>
    <row r="44" spans="1:3" ht="15.5">
      <c r="A44" s="225"/>
      <c r="B44" s="161" t="s">
        <v>221</v>
      </c>
      <c r="C44" s="162">
        <v>32.1</v>
      </c>
    </row>
    <row r="45" spans="1:3" ht="31">
      <c r="A45" s="163"/>
      <c r="B45" s="161" t="s">
        <v>222</v>
      </c>
      <c r="C45" s="162">
        <v>691.8</v>
      </c>
    </row>
    <row r="46" spans="1:3" ht="31">
      <c r="A46" s="225"/>
      <c r="B46" s="161" t="s">
        <v>223</v>
      </c>
      <c r="C46" s="162">
        <v>2</v>
      </c>
    </row>
    <row r="47" spans="1:3" ht="15.5">
      <c r="A47" s="225"/>
      <c r="B47" s="161" t="s">
        <v>224</v>
      </c>
      <c r="C47" s="162">
        <v>121.5</v>
      </c>
    </row>
    <row r="48" spans="1:3" ht="15.5">
      <c r="A48" s="225"/>
      <c r="B48" s="161" t="s">
        <v>225</v>
      </c>
      <c r="C48" s="162">
        <v>533.4</v>
      </c>
    </row>
    <row r="49" spans="1:3" ht="15.5">
      <c r="A49" s="225"/>
      <c r="B49" s="161" t="s">
        <v>226</v>
      </c>
      <c r="C49" s="162">
        <v>94.4</v>
      </c>
    </row>
    <row r="50" spans="1:3" ht="31">
      <c r="A50" s="225"/>
      <c r="B50" s="161" t="s">
        <v>227</v>
      </c>
      <c r="C50" s="162">
        <v>10</v>
      </c>
    </row>
    <row r="51" spans="1:3" ht="31">
      <c r="A51" s="225"/>
      <c r="B51" s="161" t="s">
        <v>228</v>
      </c>
      <c r="C51" s="162">
        <v>31</v>
      </c>
    </row>
    <row r="52" spans="1:3" ht="15.5">
      <c r="A52" s="225"/>
      <c r="B52" s="161" t="s">
        <v>229</v>
      </c>
      <c r="C52" s="162">
        <v>39.299999999999997</v>
      </c>
    </row>
    <row r="53" spans="1:3" ht="15.5">
      <c r="A53" s="225"/>
      <c r="B53" s="161" t="s">
        <v>230</v>
      </c>
      <c r="C53" s="162">
        <v>7.9</v>
      </c>
    </row>
    <row r="54" spans="1:3" ht="15.5">
      <c r="A54" s="225"/>
      <c r="B54" s="161" t="s">
        <v>231</v>
      </c>
      <c r="C54" s="162">
        <v>34.4</v>
      </c>
    </row>
    <row r="55" spans="1:3" ht="15.5">
      <c r="A55" s="195">
        <v>14</v>
      </c>
      <c r="B55" s="222" t="s">
        <v>232</v>
      </c>
      <c r="C55" s="194">
        <v>39.5</v>
      </c>
    </row>
    <row r="56" spans="1:3" ht="15.5">
      <c r="A56" s="225"/>
      <c r="B56" s="161" t="s">
        <v>233</v>
      </c>
      <c r="C56" s="162">
        <v>39.5</v>
      </c>
    </row>
    <row r="57" spans="1:3" ht="15.5">
      <c r="A57" s="195">
        <v>15</v>
      </c>
      <c r="B57" s="222" t="s">
        <v>234</v>
      </c>
      <c r="C57" s="194">
        <v>703.9</v>
      </c>
    </row>
    <row r="58" spans="1:3" ht="15.5">
      <c r="A58" s="225"/>
      <c r="B58" s="161" t="s">
        <v>235</v>
      </c>
      <c r="C58" s="162">
        <v>700</v>
      </c>
    </row>
    <row r="59" spans="1:3" ht="15.5">
      <c r="A59" s="225"/>
      <c r="B59" s="161" t="s">
        <v>236</v>
      </c>
      <c r="C59" s="162">
        <v>3.9</v>
      </c>
    </row>
    <row r="60" spans="1:3" ht="15.5">
      <c r="A60" s="195">
        <v>16</v>
      </c>
      <c r="B60" s="222" t="s">
        <v>237</v>
      </c>
      <c r="C60" s="194">
        <v>106.7</v>
      </c>
    </row>
    <row r="61" spans="1:3" ht="15.5">
      <c r="A61" s="225"/>
      <c r="B61" s="161" t="s">
        <v>238</v>
      </c>
      <c r="C61" s="162">
        <v>9.6999999999999993</v>
      </c>
    </row>
    <row r="62" spans="1:3" ht="15.5">
      <c r="A62" s="225"/>
      <c r="B62" s="161" t="s">
        <v>239</v>
      </c>
      <c r="C62" s="162">
        <v>37</v>
      </c>
    </row>
    <row r="63" spans="1:3" ht="15.5">
      <c r="A63" s="225"/>
      <c r="B63" s="161" t="s">
        <v>240</v>
      </c>
      <c r="C63" s="162">
        <v>60</v>
      </c>
    </row>
    <row r="64" spans="1:3" ht="15.5">
      <c r="A64" s="195">
        <v>17</v>
      </c>
      <c r="B64" s="222" t="s">
        <v>241</v>
      </c>
      <c r="C64" s="194">
        <v>236.3</v>
      </c>
    </row>
    <row r="65" spans="1:3" ht="15.5">
      <c r="A65" s="225"/>
      <c r="B65" s="161" t="s">
        <v>242</v>
      </c>
      <c r="C65" s="162">
        <v>166.3</v>
      </c>
    </row>
    <row r="66" spans="1:3" ht="15.5">
      <c r="A66" s="225"/>
      <c r="B66" s="161" t="s">
        <v>243</v>
      </c>
      <c r="C66" s="162">
        <v>70</v>
      </c>
    </row>
    <row r="67" spans="1:3" ht="15.5">
      <c r="A67" s="195">
        <v>19</v>
      </c>
      <c r="B67" s="222" t="s">
        <v>244</v>
      </c>
      <c r="C67" s="194">
        <v>1.5</v>
      </c>
    </row>
    <row r="68" spans="1:3" ht="15.5">
      <c r="A68" s="225"/>
      <c r="B68" s="161" t="s">
        <v>245</v>
      </c>
      <c r="C68" s="162">
        <v>1.5</v>
      </c>
    </row>
    <row r="69" spans="1:3" ht="15.5">
      <c r="A69" s="195">
        <v>20</v>
      </c>
      <c r="B69" s="222" t="s">
        <v>246</v>
      </c>
      <c r="C69" s="192">
        <v>2540</v>
      </c>
    </row>
    <row r="70" spans="1:3" ht="15.5">
      <c r="A70" s="225"/>
      <c r="B70" s="161" t="s">
        <v>247</v>
      </c>
      <c r="C70" s="164">
        <v>1500</v>
      </c>
    </row>
    <row r="71" spans="1:3" ht="15.5">
      <c r="A71" s="225"/>
      <c r="B71" s="161" t="s">
        <v>248</v>
      </c>
      <c r="C71" s="162">
        <v>11</v>
      </c>
    </row>
    <row r="72" spans="1:3" ht="15.5">
      <c r="A72" s="225"/>
      <c r="B72" s="161" t="s">
        <v>249</v>
      </c>
      <c r="C72" s="162">
        <v>19.899999999999999</v>
      </c>
    </row>
    <row r="73" spans="1:3" ht="15.5">
      <c r="A73" s="225"/>
      <c r="B73" s="161" t="s">
        <v>250</v>
      </c>
      <c r="C73" s="162">
        <v>60</v>
      </c>
    </row>
    <row r="74" spans="1:3" ht="15.5">
      <c r="A74" s="225"/>
      <c r="B74" s="161" t="s">
        <v>251</v>
      </c>
      <c r="C74" s="162">
        <v>104.1</v>
      </c>
    </row>
    <row r="75" spans="1:3" ht="15.5">
      <c r="A75" s="225"/>
      <c r="B75" s="161" t="s">
        <v>252</v>
      </c>
      <c r="C75" s="162">
        <v>627.79999999999995</v>
      </c>
    </row>
    <row r="76" spans="1:3" ht="15.5">
      <c r="A76" s="225"/>
      <c r="B76" s="161" t="s">
        <v>253</v>
      </c>
      <c r="C76" s="162">
        <v>17.3</v>
      </c>
    </row>
    <row r="77" spans="1:3" ht="31">
      <c r="A77" s="163"/>
      <c r="B77" s="161" t="s">
        <v>254</v>
      </c>
      <c r="C77" s="162">
        <v>200</v>
      </c>
    </row>
    <row r="78" spans="1:3" ht="15.5">
      <c r="A78" s="195">
        <v>22</v>
      </c>
      <c r="B78" s="222" t="s">
        <v>255</v>
      </c>
      <c r="C78" s="194">
        <v>31.7</v>
      </c>
    </row>
    <row r="79" spans="1:3" ht="15.5">
      <c r="A79" s="225"/>
      <c r="B79" s="161" t="s">
        <v>256</v>
      </c>
      <c r="C79" s="162">
        <v>31.7</v>
      </c>
    </row>
    <row r="80" spans="1:3" ht="15.5">
      <c r="A80" s="195">
        <v>27</v>
      </c>
      <c r="B80" s="222" t="s">
        <v>257</v>
      </c>
      <c r="C80" s="194">
        <v>18</v>
      </c>
    </row>
    <row r="81" spans="1:3" ht="15.5">
      <c r="A81" s="225"/>
      <c r="B81" s="161" t="s">
        <v>258</v>
      </c>
      <c r="C81" s="162">
        <v>7</v>
      </c>
    </row>
    <row r="82" spans="1:3" ht="15.5">
      <c r="A82" s="225"/>
      <c r="B82" s="161" t="s">
        <v>259</v>
      </c>
      <c r="C82" s="162">
        <v>11</v>
      </c>
    </row>
    <row r="83" spans="1:3" ht="15.5">
      <c r="A83" s="195">
        <v>35</v>
      </c>
      <c r="B83" s="222" t="s">
        <v>260</v>
      </c>
      <c r="C83" s="194">
        <v>17.5</v>
      </c>
    </row>
    <row r="84" spans="1:3" ht="15.5">
      <c r="A84" s="225"/>
      <c r="B84" s="161" t="s">
        <v>261</v>
      </c>
      <c r="C84" s="162">
        <v>3.8</v>
      </c>
    </row>
    <row r="85" spans="1:3" ht="31">
      <c r="A85" s="163"/>
      <c r="B85" s="161" t="s">
        <v>262</v>
      </c>
      <c r="C85" s="162">
        <v>13.7</v>
      </c>
    </row>
    <row r="86" spans="1:3" ht="15.5">
      <c r="A86" s="195">
        <v>36</v>
      </c>
      <c r="B86" s="222" t="s">
        <v>263</v>
      </c>
      <c r="C86" s="194">
        <v>40</v>
      </c>
    </row>
    <row r="87" spans="1:3" ht="31">
      <c r="A87" s="225"/>
      <c r="B87" s="161" t="s">
        <v>264</v>
      </c>
      <c r="C87" s="162">
        <v>15</v>
      </c>
    </row>
    <row r="88" spans="1:3" ht="31">
      <c r="A88" s="225"/>
      <c r="B88" s="161" t="s">
        <v>265</v>
      </c>
      <c r="C88" s="162">
        <v>15</v>
      </c>
    </row>
    <row r="89" spans="1:3" ht="15.5">
      <c r="A89" s="225"/>
      <c r="B89" s="161" t="s">
        <v>266</v>
      </c>
      <c r="C89" s="162">
        <v>10</v>
      </c>
    </row>
    <row r="90" spans="1:3" ht="15.5">
      <c r="A90" s="195">
        <v>38</v>
      </c>
      <c r="B90" s="222" t="s">
        <v>267</v>
      </c>
      <c r="C90" s="194">
        <v>20</v>
      </c>
    </row>
    <row r="91" spans="1:3" ht="31">
      <c r="A91" s="225"/>
      <c r="B91" s="161" t="s">
        <v>268</v>
      </c>
      <c r="C91" s="162">
        <v>20</v>
      </c>
    </row>
    <row r="92" spans="1:3" ht="15.5">
      <c r="A92" s="222" t="s">
        <v>269</v>
      </c>
      <c r="B92" s="222" t="s">
        <v>270</v>
      </c>
      <c r="C92" s="194">
        <v>158.30000000000001</v>
      </c>
    </row>
    <row r="93" spans="1:3" ht="15.5">
      <c r="A93" s="225"/>
      <c r="B93" s="161" t="s">
        <v>271</v>
      </c>
      <c r="C93" s="162">
        <v>138</v>
      </c>
    </row>
    <row r="94" spans="1:3" ht="15.5">
      <c r="A94" s="225"/>
      <c r="B94" s="161" t="s">
        <v>272</v>
      </c>
      <c r="C94" s="162">
        <v>20.3</v>
      </c>
    </row>
    <row r="96" spans="1:3" ht="18.75" customHeight="1">
      <c r="B96" s="85" t="s">
        <v>177</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T39"/>
  <sheetViews>
    <sheetView zoomScaleNormal="100" workbookViewId="0">
      <selection activeCell="B1" sqref="B1"/>
    </sheetView>
  </sheetViews>
  <sheetFormatPr baseColWidth="10" defaultColWidth="11.453125" defaultRowHeight="12.5"/>
  <cols>
    <col min="1" max="1" width="11.453125" style="1"/>
    <col min="2" max="2" width="33.453125" style="1" customWidth="1"/>
    <col min="3" max="15" width="14.1796875" style="1" bestFit="1" customWidth="1"/>
    <col min="16" max="16" width="14.81640625" style="1" bestFit="1" customWidth="1"/>
    <col min="17" max="20" width="14.1796875" style="1" bestFit="1" customWidth="1"/>
    <col min="21" max="16384" width="11.453125" style="1"/>
  </cols>
  <sheetData>
    <row r="1" spans="1:20" ht="15.5">
      <c r="B1" s="60" t="s">
        <v>1233</v>
      </c>
      <c r="C1" s="60"/>
      <c r="D1" s="60"/>
      <c r="E1" s="7"/>
      <c r="F1" s="7"/>
      <c r="G1" s="7"/>
      <c r="H1" s="7"/>
      <c r="I1" s="7"/>
      <c r="J1" s="7"/>
      <c r="K1" s="7"/>
      <c r="L1" s="7"/>
      <c r="M1" s="7"/>
      <c r="N1" s="7"/>
      <c r="O1" s="7"/>
      <c r="P1" s="7"/>
      <c r="Q1" s="7"/>
      <c r="R1" s="7"/>
      <c r="S1" s="7"/>
      <c r="T1" s="7"/>
    </row>
    <row r="2" spans="1:20" ht="15.5">
      <c r="B2" s="60" t="s">
        <v>1</v>
      </c>
      <c r="C2" s="60"/>
      <c r="D2" s="60"/>
      <c r="E2" s="7"/>
      <c r="F2" s="7"/>
      <c r="G2" s="7"/>
      <c r="H2" s="7"/>
      <c r="I2" s="7"/>
      <c r="J2" s="7"/>
      <c r="K2" s="7"/>
      <c r="L2" s="7"/>
      <c r="M2" s="7"/>
      <c r="N2" s="7"/>
      <c r="O2" s="7"/>
      <c r="P2" s="7"/>
      <c r="Q2" s="7"/>
      <c r="R2" s="7"/>
      <c r="S2" s="7"/>
      <c r="T2" s="7"/>
    </row>
    <row r="3" spans="1:20" ht="15.5">
      <c r="B3" s="60" t="s">
        <v>2</v>
      </c>
      <c r="C3" s="60"/>
      <c r="D3" s="60"/>
      <c r="E3" s="7"/>
      <c r="F3" s="7"/>
      <c r="G3" s="7"/>
      <c r="H3" s="7"/>
      <c r="I3" s="7"/>
      <c r="J3" s="7"/>
      <c r="K3" s="7"/>
      <c r="L3" s="7"/>
      <c r="M3" s="7"/>
      <c r="N3" s="7"/>
      <c r="O3" s="7"/>
      <c r="P3" s="7"/>
      <c r="Q3" s="7"/>
      <c r="R3" s="7"/>
      <c r="S3" s="7"/>
      <c r="T3" s="7"/>
    </row>
    <row r="4" spans="1:20" ht="15.5">
      <c r="B4" s="212" t="s">
        <v>3</v>
      </c>
      <c r="C4" s="216" t="s">
        <v>4</v>
      </c>
      <c r="D4" s="216" t="s">
        <v>5</v>
      </c>
      <c r="E4" s="216" t="s">
        <v>6</v>
      </c>
      <c r="F4" s="216" t="s">
        <v>7</v>
      </c>
      <c r="G4" s="216" t="s">
        <v>8</v>
      </c>
      <c r="H4" s="216" t="s">
        <v>9</v>
      </c>
      <c r="I4" s="216" t="s">
        <v>10</v>
      </c>
      <c r="J4" s="216" t="s">
        <v>11</v>
      </c>
      <c r="K4" s="216" t="s">
        <v>12</v>
      </c>
      <c r="L4" s="216" t="s">
        <v>13</v>
      </c>
      <c r="M4" s="216" t="s">
        <v>14</v>
      </c>
      <c r="N4" s="216" t="s">
        <v>15</v>
      </c>
      <c r="O4" s="216" t="s">
        <v>16</v>
      </c>
      <c r="P4" s="216" t="s">
        <v>17</v>
      </c>
      <c r="Q4" s="216" t="s">
        <v>18</v>
      </c>
      <c r="R4" s="216" t="s">
        <v>19</v>
      </c>
      <c r="S4" s="216" t="s">
        <v>20</v>
      </c>
      <c r="T4" s="216" t="s">
        <v>21</v>
      </c>
    </row>
    <row r="5" spans="1:20" ht="15.5">
      <c r="B5" s="212" t="s">
        <v>22</v>
      </c>
      <c r="C5" s="61">
        <v>104719891</v>
      </c>
      <c r="D5" s="61">
        <v>105951569</v>
      </c>
      <c r="E5" s="61">
        <v>107151011</v>
      </c>
      <c r="F5" s="61">
        <v>108408827</v>
      </c>
      <c r="G5" s="61">
        <v>109787388</v>
      </c>
      <c r="H5" s="61">
        <v>111299015</v>
      </c>
      <c r="I5" s="61">
        <v>112852594</v>
      </c>
      <c r="J5" s="61">
        <v>114255555.44904</v>
      </c>
      <c r="K5" s="61">
        <v>115682867.70445</v>
      </c>
      <c r="L5" s="61">
        <v>117053749.70032001</v>
      </c>
      <c r="M5" s="61">
        <v>118395053.83857793</v>
      </c>
      <c r="N5" s="61">
        <v>119713203.47999948</v>
      </c>
      <c r="O5" s="61">
        <v>121005815.41577512</v>
      </c>
      <c r="P5" s="154">
        <v>122715165</v>
      </c>
      <c r="Q5" s="61">
        <v>124041731</v>
      </c>
      <c r="R5" s="61">
        <v>125327797</v>
      </c>
      <c r="S5" s="61">
        <v>126577691</v>
      </c>
      <c r="T5" s="61">
        <v>127792286</v>
      </c>
    </row>
    <row r="6" spans="1:20" ht="15.5">
      <c r="A6" s="1">
        <v>1</v>
      </c>
      <c r="B6" s="212" t="s">
        <v>23</v>
      </c>
      <c r="C6" s="61">
        <v>1062250</v>
      </c>
      <c r="D6" s="61">
        <v>1079814</v>
      </c>
      <c r="E6" s="61">
        <v>1096736</v>
      </c>
      <c r="F6" s="61">
        <v>1114099</v>
      </c>
      <c r="G6" s="61">
        <v>1133032</v>
      </c>
      <c r="H6" s="61">
        <v>1154011</v>
      </c>
      <c r="I6" s="61">
        <v>1175942</v>
      </c>
      <c r="J6" s="61">
        <v>1195787.00333</v>
      </c>
      <c r="K6" s="61">
        <v>1215094.2572600001</v>
      </c>
      <c r="L6" s="61">
        <v>1233920.791</v>
      </c>
      <c r="M6" s="61">
        <v>1252265.1376371975</v>
      </c>
      <c r="N6" s="61">
        <v>1270174.1736489604</v>
      </c>
      <c r="O6" s="61">
        <v>1287660.3930672437</v>
      </c>
      <c r="P6" s="61">
        <v>1355321</v>
      </c>
      <c r="Q6" s="61">
        <v>1375782</v>
      </c>
      <c r="R6" s="61">
        <v>1395794</v>
      </c>
      <c r="S6" s="61">
        <v>1415421</v>
      </c>
      <c r="T6" s="61">
        <v>1434635</v>
      </c>
    </row>
    <row r="7" spans="1:20" ht="15.5">
      <c r="A7" s="1">
        <v>2</v>
      </c>
      <c r="B7" s="212" t="s">
        <v>24</v>
      </c>
      <c r="C7" s="61">
        <v>2775926</v>
      </c>
      <c r="D7" s="61">
        <v>2845936</v>
      </c>
      <c r="E7" s="61">
        <v>2912674</v>
      </c>
      <c r="F7" s="61">
        <v>2977440</v>
      </c>
      <c r="G7" s="61">
        <v>3041783</v>
      </c>
      <c r="H7" s="61">
        <v>3105709</v>
      </c>
      <c r="I7" s="61">
        <v>3168319</v>
      </c>
      <c r="J7" s="61">
        <v>3224843.5582300001</v>
      </c>
      <c r="K7" s="61">
        <v>3275398.7464399999</v>
      </c>
      <c r="L7" s="61">
        <v>3328622.8157000002</v>
      </c>
      <c r="M7" s="61">
        <v>3381079.6706514386</v>
      </c>
      <c r="N7" s="61">
        <v>3432944.3817779925</v>
      </c>
      <c r="O7" s="61">
        <v>3484150.1867470127</v>
      </c>
      <c r="P7" s="61">
        <v>3403335</v>
      </c>
      <c r="Q7" s="61">
        <v>3462872</v>
      </c>
      <c r="R7" s="61">
        <v>3521242</v>
      </c>
      <c r="S7" s="61">
        <v>3578561</v>
      </c>
      <c r="T7" s="61">
        <v>3634868</v>
      </c>
    </row>
    <row r="8" spans="1:20" ht="15.5">
      <c r="A8" s="1">
        <v>3</v>
      </c>
      <c r="B8" s="212" t="s">
        <v>25</v>
      </c>
      <c r="C8" s="61">
        <v>511831</v>
      </c>
      <c r="D8" s="61">
        <v>529124</v>
      </c>
      <c r="E8" s="61">
        <v>546776</v>
      </c>
      <c r="F8" s="61">
        <v>565024</v>
      </c>
      <c r="G8" s="61">
        <v>584639</v>
      </c>
      <c r="H8" s="61">
        <v>605343</v>
      </c>
      <c r="I8" s="61">
        <v>626900</v>
      </c>
      <c r="J8" s="61">
        <v>649616.05474000005</v>
      </c>
      <c r="K8" s="61">
        <v>672682.41428999999</v>
      </c>
      <c r="L8" s="61">
        <v>695408.96427999996</v>
      </c>
      <c r="M8" s="61">
        <v>718196.02218916558</v>
      </c>
      <c r="N8" s="61">
        <v>741037.28132963064</v>
      </c>
      <c r="O8" s="61">
        <v>763928.55404889572</v>
      </c>
      <c r="P8" s="61">
        <v>736995</v>
      </c>
      <c r="Q8" s="61">
        <v>754270</v>
      </c>
      <c r="R8" s="61">
        <v>771294</v>
      </c>
      <c r="S8" s="61">
        <v>788119</v>
      </c>
      <c r="T8" s="61">
        <v>804708</v>
      </c>
    </row>
    <row r="9" spans="1:20" ht="15.5">
      <c r="A9" s="1">
        <v>4</v>
      </c>
      <c r="B9" s="212" t="s">
        <v>26</v>
      </c>
      <c r="C9" s="61">
        <v>741113</v>
      </c>
      <c r="D9" s="61">
        <v>754622</v>
      </c>
      <c r="E9" s="61">
        <v>768097</v>
      </c>
      <c r="F9" s="61">
        <v>781620</v>
      </c>
      <c r="G9" s="61">
        <v>795450</v>
      </c>
      <c r="H9" s="61">
        <v>809636</v>
      </c>
      <c r="I9" s="61">
        <v>824071</v>
      </c>
      <c r="J9" s="61">
        <v>836747.82261999999</v>
      </c>
      <c r="K9" s="61">
        <v>852372.81292000005</v>
      </c>
      <c r="L9" s="61">
        <v>866375.15486000001</v>
      </c>
      <c r="M9" s="61">
        <v>880298.74818393541</v>
      </c>
      <c r="N9" s="61">
        <v>894136.37979332695</v>
      </c>
      <c r="O9" s="61">
        <v>907878.12853422505</v>
      </c>
      <c r="P9" s="61">
        <v>933436</v>
      </c>
      <c r="Q9" s="61">
        <v>950458</v>
      </c>
      <c r="R9" s="61">
        <v>967319</v>
      </c>
      <c r="S9" s="61">
        <v>984046</v>
      </c>
      <c r="T9" s="61">
        <v>1000617</v>
      </c>
    </row>
    <row r="10" spans="1:20" ht="15.5">
      <c r="A10" s="1">
        <v>5</v>
      </c>
      <c r="B10" s="212" t="s">
        <v>27</v>
      </c>
      <c r="C10" s="61">
        <v>2512261</v>
      </c>
      <c r="D10" s="61">
        <v>2550208</v>
      </c>
      <c r="E10" s="61">
        <v>2587518</v>
      </c>
      <c r="F10" s="61">
        <v>2625332</v>
      </c>
      <c r="G10" s="61">
        <v>2664019</v>
      </c>
      <c r="H10" s="61">
        <v>2703905</v>
      </c>
      <c r="I10" s="61">
        <v>2743966</v>
      </c>
      <c r="J10" s="61">
        <v>2782012.5630000001</v>
      </c>
      <c r="K10" s="61">
        <v>2818077.3199499999</v>
      </c>
      <c r="L10" s="61">
        <v>2854334.3938500001</v>
      </c>
      <c r="M10" s="61">
        <v>2890108.1272989698</v>
      </c>
      <c r="N10" s="61">
        <v>2925593.7993550939</v>
      </c>
      <c r="O10" s="61">
        <v>2960681.1722047739</v>
      </c>
      <c r="P10" s="61">
        <v>3043062</v>
      </c>
      <c r="Q10" s="61">
        <v>3087852</v>
      </c>
      <c r="R10" s="61">
        <v>3132017</v>
      </c>
      <c r="S10" s="61">
        <v>3175643</v>
      </c>
      <c r="T10" s="61">
        <v>3218720</v>
      </c>
    </row>
    <row r="11" spans="1:20" ht="15.5">
      <c r="A11" s="1">
        <v>6</v>
      </c>
      <c r="B11" s="212" t="s">
        <v>28</v>
      </c>
      <c r="C11" s="61">
        <v>575411</v>
      </c>
      <c r="D11" s="61">
        <v>584151</v>
      </c>
      <c r="E11" s="61">
        <v>593827</v>
      </c>
      <c r="F11" s="61">
        <v>605061</v>
      </c>
      <c r="G11" s="61">
        <v>617146</v>
      </c>
      <c r="H11" s="61">
        <v>630606</v>
      </c>
      <c r="I11" s="61">
        <v>645050</v>
      </c>
      <c r="J11" s="61">
        <v>658909.81753999996</v>
      </c>
      <c r="K11" s="61">
        <v>672262.98664000002</v>
      </c>
      <c r="L11" s="61">
        <v>685394.11493000004</v>
      </c>
      <c r="M11" s="61">
        <v>698295.32496643602</v>
      </c>
      <c r="N11" s="61">
        <v>710981.81438242248</v>
      </c>
      <c r="O11" s="61">
        <v>723454.74336136878</v>
      </c>
      <c r="P11" s="61">
        <v>734663</v>
      </c>
      <c r="Q11" s="61">
        <v>747603</v>
      </c>
      <c r="R11" s="61">
        <v>760333</v>
      </c>
      <c r="S11" s="61">
        <v>772842</v>
      </c>
      <c r="T11" s="61">
        <v>785153</v>
      </c>
    </row>
    <row r="12" spans="1:20" ht="15.5">
      <c r="A12" s="1">
        <v>7</v>
      </c>
      <c r="B12" s="212" t="s">
        <v>29</v>
      </c>
      <c r="C12" s="61">
        <v>4397267</v>
      </c>
      <c r="D12" s="61">
        <v>4476586</v>
      </c>
      <c r="E12" s="61">
        <v>4549034</v>
      </c>
      <c r="F12" s="61">
        <v>4616199</v>
      </c>
      <c r="G12" s="61">
        <v>4688014</v>
      </c>
      <c r="H12" s="61">
        <v>4762080</v>
      </c>
      <c r="I12" s="61">
        <v>4836326</v>
      </c>
      <c r="J12" s="61">
        <v>4903754.89121</v>
      </c>
      <c r="K12" s="61">
        <v>4980632.6145599997</v>
      </c>
      <c r="L12" s="61">
        <v>5050568.34241</v>
      </c>
      <c r="M12" s="61">
        <v>5119185.6582013275</v>
      </c>
      <c r="N12" s="61">
        <v>5186571.9041094733</v>
      </c>
      <c r="O12" s="61">
        <v>5252808.4666154552</v>
      </c>
      <c r="P12" s="61">
        <v>5393944</v>
      </c>
      <c r="Q12" s="61">
        <v>5479352</v>
      </c>
      <c r="R12" s="61">
        <v>5563869</v>
      </c>
      <c r="S12" s="61">
        <v>5647532</v>
      </c>
      <c r="T12" s="61">
        <v>5730367</v>
      </c>
    </row>
    <row r="13" spans="1:20" ht="15.5">
      <c r="A13" s="1">
        <v>8</v>
      </c>
      <c r="B13" s="212" t="s">
        <v>30</v>
      </c>
      <c r="C13" s="61">
        <v>3165454</v>
      </c>
      <c r="D13" s="61">
        <v>3218865</v>
      </c>
      <c r="E13" s="61">
        <v>3270309</v>
      </c>
      <c r="F13" s="61">
        <v>3322439</v>
      </c>
      <c r="G13" s="61">
        <v>3376544</v>
      </c>
      <c r="H13" s="61">
        <v>3431517</v>
      </c>
      <c r="I13" s="61">
        <v>3485093</v>
      </c>
      <c r="J13" s="61">
        <v>3525273.1768</v>
      </c>
      <c r="K13" s="61">
        <v>3559247.9390599998</v>
      </c>
      <c r="L13" s="61">
        <v>3598791.9942600001</v>
      </c>
      <c r="M13" s="61">
        <v>3635966.476486451</v>
      </c>
      <c r="N13" s="61">
        <v>3673342.1249833042</v>
      </c>
      <c r="O13" s="61">
        <v>3710129.0375143681</v>
      </c>
      <c r="P13" s="61">
        <v>3649416</v>
      </c>
      <c r="Q13" s="61">
        <v>3689398</v>
      </c>
      <c r="R13" s="61">
        <v>3727984</v>
      </c>
      <c r="S13" s="61">
        <v>3765325</v>
      </c>
      <c r="T13" s="61">
        <v>3801487</v>
      </c>
    </row>
    <row r="14" spans="1:20" ht="15.5">
      <c r="A14" s="1">
        <v>9</v>
      </c>
      <c r="B14" s="212" t="s">
        <v>31</v>
      </c>
      <c r="C14" s="61">
        <v>8982214</v>
      </c>
      <c r="D14" s="61">
        <v>8982860</v>
      </c>
      <c r="E14" s="61">
        <v>8980415</v>
      </c>
      <c r="F14" s="61">
        <v>8977954</v>
      </c>
      <c r="G14" s="61">
        <v>8973450</v>
      </c>
      <c r="H14" s="61">
        <v>8969421</v>
      </c>
      <c r="I14" s="61">
        <v>8961594</v>
      </c>
      <c r="J14" s="61">
        <v>8944598.8931799997</v>
      </c>
      <c r="K14" s="61">
        <v>8928399.9738100003</v>
      </c>
      <c r="L14" s="61">
        <v>8911664.7271699999</v>
      </c>
      <c r="M14" s="61">
        <v>8893742.3198301606</v>
      </c>
      <c r="N14" s="61">
        <v>8874724.1747062281</v>
      </c>
      <c r="O14" s="61">
        <v>8854599.5123709086</v>
      </c>
      <c r="P14" s="61">
        <v>9053990</v>
      </c>
      <c r="Q14" s="61">
        <v>9049086</v>
      </c>
      <c r="R14" s="61">
        <v>9041395</v>
      </c>
      <c r="S14" s="61">
        <v>9031213</v>
      </c>
      <c r="T14" s="61">
        <v>9018645</v>
      </c>
    </row>
    <row r="15" spans="1:20" ht="15.5">
      <c r="A15" s="1">
        <v>10</v>
      </c>
      <c r="B15" s="212" t="s">
        <v>32</v>
      </c>
      <c r="C15" s="61">
        <v>1540255</v>
      </c>
      <c r="D15" s="61">
        <v>1551703</v>
      </c>
      <c r="E15" s="61">
        <v>1566228</v>
      </c>
      <c r="F15" s="61">
        <v>1585478</v>
      </c>
      <c r="G15" s="61">
        <v>1605415</v>
      </c>
      <c r="H15" s="61">
        <v>1628321</v>
      </c>
      <c r="I15" s="61">
        <v>1650042</v>
      </c>
      <c r="J15" s="61">
        <v>1669814.6109</v>
      </c>
      <c r="K15" s="61">
        <v>1690418.2078</v>
      </c>
      <c r="L15" s="61">
        <v>1709741.31434</v>
      </c>
      <c r="M15" s="61">
        <v>1728428.9360674226</v>
      </c>
      <c r="N15" s="61">
        <v>1746805.4446263623</v>
      </c>
      <c r="O15" s="61">
        <v>1764726.205976624</v>
      </c>
      <c r="P15" s="61">
        <v>1801963</v>
      </c>
      <c r="Q15" s="61">
        <v>1819494</v>
      </c>
      <c r="R15" s="61">
        <v>1836460</v>
      </c>
      <c r="S15" s="61">
        <v>1852952</v>
      </c>
      <c r="T15" s="61">
        <v>1868996</v>
      </c>
    </row>
    <row r="16" spans="1:20" ht="15.5">
      <c r="A16" s="1">
        <v>11</v>
      </c>
      <c r="B16" s="212" t="s">
        <v>33</v>
      </c>
      <c r="C16" s="61">
        <v>5247781</v>
      </c>
      <c r="D16" s="61">
        <v>5282560</v>
      </c>
      <c r="E16" s="61">
        <v>5307620</v>
      </c>
      <c r="F16" s="61">
        <v>5333508</v>
      </c>
      <c r="G16" s="61">
        <v>5377044</v>
      </c>
      <c r="H16" s="61">
        <v>5437620</v>
      </c>
      <c r="I16" s="61">
        <v>5503354</v>
      </c>
      <c r="J16" s="61">
        <v>5558502.0080199996</v>
      </c>
      <c r="K16" s="61">
        <v>5614698.3722400004</v>
      </c>
      <c r="L16" s="61">
        <v>5668180.5595500004</v>
      </c>
      <c r="M16" s="61">
        <v>5719708.8181615258</v>
      </c>
      <c r="N16" s="61">
        <v>5769524.3310420215</v>
      </c>
      <c r="O16" s="61">
        <v>5817614.1821218757</v>
      </c>
      <c r="P16" s="61">
        <v>5997487</v>
      </c>
      <c r="Q16" s="61">
        <v>6058569</v>
      </c>
      <c r="R16" s="61">
        <v>6117205</v>
      </c>
      <c r="S16" s="61">
        <v>6173718</v>
      </c>
      <c r="T16" s="61">
        <v>6228175</v>
      </c>
    </row>
    <row r="17" spans="1:20" ht="15.5">
      <c r="A17" s="1">
        <v>12</v>
      </c>
      <c r="B17" s="212" t="s">
        <v>34</v>
      </c>
      <c r="C17" s="61">
        <v>3276596</v>
      </c>
      <c r="D17" s="61">
        <v>3291452</v>
      </c>
      <c r="E17" s="61">
        <v>3306347</v>
      </c>
      <c r="F17" s="61">
        <v>3325479</v>
      </c>
      <c r="G17" s="61">
        <v>3349840</v>
      </c>
      <c r="H17" s="61">
        <v>3380933</v>
      </c>
      <c r="I17" s="61">
        <v>3415204</v>
      </c>
      <c r="J17" s="61">
        <v>3444264.1854699999</v>
      </c>
      <c r="K17" s="61">
        <v>3473454.40417</v>
      </c>
      <c r="L17" s="61">
        <v>3499506.6591599998</v>
      </c>
      <c r="M17" s="61">
        <v>3523857.6807736694</v>
      </c>
      <c r="N17" s="61">
        <v>3546709.5147430236</v>
      </c>
      <c r="O17" s="61">
        <v>3568138.6853127871</v>
      </c>
      <c r="P17" s="61">
        <v>3597311</v>
      </c>
      <c r="Q17" s="61">
        <v>3614241</v>
      </c>
      <c r="R17" s="61">
        <v>3629733</v>
      </c>
      <c r="S17" s="61">
        <v>3643974</v>
      </c>
      <c r="T17" s="61">
        <v>3657048</v>
      </c>
    </row>
    <row r="18" spans="1:20" ht="15.5">
      <c r="A18" s="1">
        <v>13</v>
      </c>
      <c r="B18" s="212" t="s">
        <v>35</v>
      </c>
      <c r="C18" s="61">
        <v>2456380</v>
      </c>
      <c r="D18" s="61">
        <v>2480424</v>
      </c>
      <c r="E18" s="61">
        <v>2504490</v>
      </c>
      <c r="F18" s="61">
        <v>2531941</v>
      </c>
      <c r="G18" s="61">
        <v>2565231</v>
      </c>
      <c r="H18" s="61">
        <v>2605175</v>
      </c>
      <c r="I18" s="61">
        <v>2649264</v>
      </c>
      <c r="J18" s="61">
        <v>2690085.7430699999</v>
      </c>
      <c r="K18" s="61">
        <v>2730570.3766899998</v>
      </c>
      <c r="L18" s="61">
        <v>2768973.38992</v>
      </c>
      <c r="M18" s="61">
        <v>2806334.0990194315</v>
      </c>
      <c r="N18" s="61">
        <v>2842783.9383268589</v>
      </c>
      <c r="O18" s="61">
        <v>2878369.2257882496</v>
      </c>
      <c r="P18" s="61">
        <v>2938756</v>
      </c>
      <c r="Q18" s="61">
        <v>2976979</v>
      </c>
      <c r="R18" s="61">
        <v>3014258</v>
      </c>
      <c r="S18" s="61">
        <v>3050720</v>
      </c>
      <c r="T18" s="61">
        <v>3086414</v>
      </c>
    </row>
    <row r="19" spans="1:20" ht="15.5">
      <c r="A19" s="1">
        <v>14</v>
      </c>
      <c r="B19" s="212" t="s">
        <v>36</v>
      </c>
      <c r="C19" s="61">
        <v>6752883</v>
      </c>
      <c r="D19" s="61">
        <v>6823155</v>
      </c>
      <c r="E19" s="61">
        <v>6903508</v>
      </c>
      <c r="F19" s="61">
        <v>7000916</v>
      </c>
      <c r="G19" s="61">
        <v>7101648</v>
      </c>
      <c r="H19" s="61">
        <v>7213583</v>
      </c>
      <c r="I19" s="61">
        <v>7331993</v>
      </c>
      <c r="J19" s="61">
        <v>7442625.2958300002</v>
      </c>
      <c r="K19" s="61">
        <v>7543233.4134799996</v>
      </c>
      <c r="L19" s="61">
        <v>7644151.5063100001</v>
      </c>
      <c r="M19" s="61">
        <v>7742303.2333918251</v>
      </c>
      <c r="N19" s="61">
        <v>7838010.1437814655</v>
      </c>
      <c r="O19" s="61">
        <v>7931266.5926989857</v>
      </c>
      <c r="P19" s="61">
        <v>8055955</v>
      </c>
      <c r="Q19" s="61">
        <v>8149170</v>
      </c>
      <c r="R19" s="61">
        <v>8238991</v>
      </c>
      <c r="S19" s="61">
        <v>8325800</v>
      </c>
      <c r="T19" s="61">
        <v>8409693</v>
      </c>
    </row>
    <row r="20" spans="1:20" ht="15.5">
      <c r="A20" s="1">
        <v>15</v>
      </c>
      <c r="B20" s="212" t="s">
        <v>37</v>
      </c>
      <c r="C20" s="61">
        <v>13723512</v>
      </c>
      <c r="D20" s="61">
        <v>13978080</v>
      </c>
      <c r="E20" s="61">
        <v>14233514</v>
      </c>
      <c r="F20" s="61">
        <v>14497023</v>
      </c>
      <c r="G20" s="61">
        <v>14765300</v>
      </c>
      <c r="H20" s="61">
        <v>15040385</v>
      </c>
      <c r="I20" s="61">
        <v>15315644</v>
      </c>
      <c r="J20" s="61">
        <v>15571679.274730001</v>
      </c>
      <c r="K20" s="61">
        <v>15845557.877420001</v>
      </c>
      <c r="L20" s="61">
        <v>16106484.5743</v>
      </c>
      <c r="M20" s="61">
        <v>16364210.328061583</v>
      </c>
      <c r="N20" s="61">
        <v>16618928.919337986</v>
      </c>
      <c r="O20" s="61">
        <v>16870388.243942987</v>
      </c>
      <c r="P20" s="61">
        <v>16658503</v>
      </c>
      <c r="Q20" s="61">
        <v>16861082</v>
      </c>
      <c r="R20" s="61">
        <v>17056666</v>
      </c>
      <c r="S20" s="61">
        <v>17245551</v>
      </c>
      <c r="T20" s="61">
        <v>17427790</v>
      </c>
    </row>
    <row r="21" spans="1:20" ht="15.5">
      <c r="A21" s="1">
        <v>16</v>
      </c>
      <c r="B21" s="212" t="s">
        <v>38</v>
      </c>
      <c r="C21" s="61">
        <v>4212077</v>
      </c>
      <c r="D21" s="61">
        <v>4220890</v>
      </c>
      <c r="E21" s="61">
        <v>4233917</v>
      </c>
      <c r="F21" s="61">
        <v>4258725</v>
      </c>
      <c r="G21" s="61">
        <v>4290259</v>
      </c>
      <c r="H21" s="61">
        <v>4333681</v>
      </c>
      <c r="I21" s="61">
        <v>4381615</v>
      </c>
      <c r="J21" s="61">
        <v>4420270.5209999997</v>
      </c>
      <c r="K21" s="61">
        <v>4458100.3107500002</v>
      </c>
      <c r="L21" s="61">
        <v>4494730.14255</v>
      </c>
      <c r="M21" s="61">
        <v>4529914.2192203132</v>
      </c>
      <c r="N21" s="61">
        <v>4563849.4524773974</v>
      </c>
      <c r="O21" s="61">
        <v>4596498.7545803189</v>
      </c>
      <c r="P21" s="61">
        <v>4684829</v>
      </c>
      <c r="Q21" s="61">
        <v>4721848</v>
      </c>
      <c r="R21" s="61">
        <v>4757482</v>
      </c>
      <c r="S21" s="61">
        <v>4791977</v>
      </c>
      <c r="T21" s="61">
        <v>4825401</v>
      </c>
    </row>
    <row r="22" spans="1:20" ht="15.5">
      <c r="A22" s="1">
        <v>17</v>
      </c>
      <c r="B22" s="212" t="s">
        <v>39</v>
      </c>
      <c r="C22" s="61">
        <v>1648428</v>
      </c>
      <c r="D22" s="61">
        <v>1663867</v>
      </c>
      <c r="E22" s="61">
        <v>1681965</v>
      </c>
      <c r="F22" s="61">
        <v>1704544</v>
      </c>
      <c r="G22" s="61">
        <v>1727522</v>
      </c>
      <c r="H22" s="61">
        <v>1753157</v>
      </c>
      <c r="I22" s="61">
        <v>1779708</v>
      </c>
      <c r="J22" s="61">
        <v>1803340.24921</v>
      </c>
      <c r="K22" s="61">
        <v>1827186.50318</v>
      </c>
      <c r="L22" s="61">
        <v>1850811.68359</v>
      </c>
      <c r="M22" s="61">
        <v>1874188.3909291681</v>
      </c>
      <c r="N22" s="61">
        <v>1897392.7465364975</v>
      </c>
      <c r="O22" s="61">
        <v>1920350.3397457623</v>
      </c>
      <c r="P22" s="61">
        <v>1954717</v>
      </c>
      <c r="Q22" s="61">
        <v>1977946</v>
      </c>
      <c r="R22" s="61">
        <v>2000527</v>
      </c>
      <c r="S22" s="61">
        <v>2022568</v>
      </c>
      <c r="T22" s="61">
        <v>2044058</v>
      </c>
    </row>
    <row r="23" spans="1:20" ht="15.5">
      <c r="A23" s="1">
        <v>18</v>
      </c>
      <c r="B23" s="212" t="s">
        <v>40</v>
      </c>
      <c r="C23" s="61">
        <v>970986</v>
      </c>
      <c r="D23" s="61">
        <v>982991</v>
      </c>
      <c r="E23" s="61">
        <v>997581</v>
      </c>
      <c r="F23" s="61">
        <v>1015912</v>
      </c>
      <c r="G23" s="61">
        <v>1035898</v>
      </c>
      <c r="H23" s="61">
        <v>1058677</v>
      </c>
      <c r="I23" s="61">
        <v>1083772</v>
      </c>
      <c r="J23" s="61">
        <v>1108860.3078099999</v>
      </c>
      <c r="K23" s="61">
        <v>1132215.2740100001</v>
      </c>
      <c r="L23" s="61">
        <v>1155448.07122</v>
      </c>
      <c r="M23" s="61">
        <v>1178402.8564412743</v>
      </c>
      <c r="N23" s="61">
        <v>1201201.5876508337</v>
      </c>
      <c r="O23" s="61">
        <v>1223796.9980990104</v>
      </c>
      <c r="P23" s="61">
        <v>1214627</v>
      </c>
      <c r="Q23" s="61">
        <v>1233716</v>
      </c>
      <c r="R23" s="61">
        <v>1252363</v>
      </c>
      <c r="S23" s="61">
        <v>1270646</v>
      </c>
      <c r="T23" s="61">
        <v>1288571</v>
      </c>
    </row>
    <row r="24" spans="1:20" ht="15.5">
      <c r="A24" s="1">
        <v>19</v>
      </c>
      <c r="B24" s="212" t="s">
        <v>41</v>
      </c>
      <c r="C24" s="61">
        <v>4180268</v>
      </c>
      <c r="D24" s="61">
        <v>4254706</v>
      </c>
      <c r="E24" s="61">
        <v>4330486</v>
      </c>
      <c r="F24" s="61">
        <v>4408836</v>
      </c>
      <c r="G24" s="61">
        <v>4487206</v>
      </c>
      <c r="H24" s="61">
        <v>4566871</v>
      </c>
      <c r="I24" s="61">
        <v>4646180</v>
      </c>
      <c r="J24" s="61">
        <v>4723272.5689200005</v>
      </c>
      <c r="K24" s="61">
        <v>4797262.6150399996</v>
      </c>
      <c r="L24" s="61">
        <v>4868843.6820200002</v>
      </c>
      <c r="M24" s="61">
        <v>4941058.630210463</v>
      </c>
      <c r="N24" s="61">
        <v>5013589.0099465605</v>
      </c>
      <c r="O24" s="61">
        <v>5085848.1830675611</v>
      </c>
      <c r="P24" s="61">
        <v>5294203</v>
      </c>
      <c r="Q24" s="61">
        <v>5375246</v>
      </c>
      <c r="R24" s="61">
        <v>5454848</v>
      </c>
      <c r="S24" s="61">
        <v>5533147</v>
      </c>
      <c r="T24" s="61">
        <v>5610153</v>
      </c>
    </row>
    <row r="25" spans="1:20" ht="15.5">
      <c r="A25" s="1">
        <v>20</v>
      </c>
      <c r="B25" s="212" t="s">
        <v>42</v>
      </c>
      <c r="C25" s="61">
        <v>3715944</v>
      </c>
      <c r="D25" s="61">
        <v>3738874</v>
      </c>
      <c r="E25" s="61">
        <v>3749560</v>
      </c>
      <c r="F25" s="61">
        <v>3753744</v>
      </c>
      <c r="G25" s="61">
        <v>3773572</v>
      </c>
      <c r="H25" s="61">
        <v>3804078</v>
      </c>
      <c r="I25" s="61">
        <v>3838339</v>
      </c>
      <c r="J25" s="61">
        <v>3868108.5708900001</v>
      </c>
      <c r="K25" s="61">
        <v>3901419.1132299998</v>
      </c>
      <c r="L25" s="61">
        <v>3930832.70425</v>
      </c>
      <c r="M25" s="61">
        <v>3959042.4885407491</v>
      </c>
      <c r="N25" s="61">
        <v>3986206.2670578333</v>
      </c>
      <c r="O25" s="61">
        <v>4012295.2331307037</v>
      </c>
      <c r="P25" s="61">
        <v>4046494</v>
      </c>
      <c r="Q25" s="61">
        <v>4072328</v>
      </c>
      <c r="R25" s="61">
        <v>4096998</v>
      </c>
      <c r="S25" s="61">
        <v>4120741</v>
      </c>
      <c r="T25" s="61">
        <v>4143593</v>
      </c>
    </row>
    <row r="26" spans="1:20" ht="15.5">
      <c r="A26" s="1">
        <v>21</v>
      </c>
      <c r="B26" s="212" t="s">
        <v>43</v>
      </c>
      <c r="C26" s="61">
        <v>5428158</v>
      </c>
      <c r="D26" s="61">
        <v>5493482</v>
      </c>
      <c r="E26" s="61">
        <v>5545664</v>
      </c>
      <c r="F26" s="61">
        <v>5590760</v>
      </c>
      <c r="G26" s="61">
        <v>5651042</v>
      </c>
      <c r="H26" s="61">
        <v>5722490</v>
      </c>
      <c r="I26" s="61">
        <v>5796436</v>
      </c>
      <c r="J26" s="61">
        <v>5863822.6038300004</v>
      </c>
      <c r="K26" s="61">
        <v>5935013.9327800004</v>
      </c>
      <c r="L26" s="61">
        <v>6002161.4887100002</v>
      </c>
      <c r="M26" s="61">
        <v>6067607.268728653</v>
      </c>
      <c r="N26" s="61">
        <v>6131497.8791972362</v>
      </c>
      <c r="O26" s="61">
        <v>6193836.188820174</v>
      </c>
      <c r="P26" s="61">
        <v>6345952</v>
      </c>
      <c r="Q26" s="61">
        <v>6413391</v>
      </c>
      <c r="R26" s="61">
        <v>6478819</v>
      </c>
      <c r="S26" s="61">
        <v>6542484</v>
      </c>
      <c r="T26" s="61">
        <v>6604451</v>
      </c>
    </row>
    <row r="27" spans="1:20" ht="15.5">
      <c r="A27" s="1">
        <v>22</v>
      </c>
      <c r="B27" s="212" t="s">
        <v>44</v>
      </c>
      <c r="C27" s="61">
        <v>1636560</v>
      </c>
      <c r="D27" s="61">
        <v>1666361</v>
      </c>
      <c r="E27" s="61">
        <v>1692334</v>
      </c>
      <c r="F27" s="61">
        <v>1716842</v>
      </c>
      <c r="G27" s="61">
        <v>1746996</v>
      </c>
      <c r="H27" s="61">
        <v>1780583</v>
      </c>
      <c r="I27" s="61">
        <v>1815459</v>
      </c>
      <c r="J27" s="61">
        <v>1848191.3041300001</v>
      </c>
      <c r="K27" s="61">
        <v>1881105.0049300001</v>
      </c>
      <c r="L27" s="61">
        <v>1912802.68667</v>
      </c>
      <c r="M27" s="61">
        <v>1943889.3111419952</v>
      </c>
      <c r="N27" s="61">
        <v>1974436.2043443283</v>
      </c>
      <c r="O27" s="61">
        <v>2004471.5032107667</v>
      </c>
      <c r="P27" s="61">
        <v>2113731</v>
      </c>
      <c r="Q27" s="61">
        <v>2156167</v>
      </c>
      <c r="R27" s="61">
        <v>2197938</v>
      </c>
      <c r="S27" s="61">
        <v>2239112</v>
      </c>
      <c r="T27" s="61">
        <v>2279637</v>
      </c>
    </row>
    <row r="28" spans="1:20" ht="15.5">
      <c r="A28" s="1">
        <v>23</v>
      </c>
      <c r="B28" s="212" t="s">
        <v>45</v>
      </c>
      <c r="C28" s="61">
        <v>1054642</v>
      </c>
      <c r="D28" s="61">
        <v>1094787</v>
      </c>
      <c r="E28" s="61">
        <v>1134284</v>
      </c>
      <c r="F28" s="61">
        <v>1174644</v>
      </c>
      <c r="G28" s="61">
        <v>1218194</v>
      </c>
      <c r="H28" s="61">
        <v>1261970</v>
      </c>
      <c r="I28" s="61">
        <v>1305885</v>
      </c>
      <c r="J28" s="61">
        <v>1350944.9037599999</v>
      </c>
      <c r="K28" s="61">
        <v>1395356.8849899999</v>
      </c>
      <c r="L28" s="61">
        <v>1440114.83553</v>
      </c>
      <c r="M28" s="61">
        <v>1484960.0491649651</v>
      </c>
      <c r="N28" s="61">
        <v>1529877.1927740085</v>
      </c>
      <c r="O28" s="61">
        <v>1574823.6120658019</v>
      </c>
      <c r="P28" s="61">
        <v>1564920</v>
      </c>
      <c r="Q28" s="61">
        <v>1605362</v>
      </c>
      <c r="R28" s="61">
        <v>1645237</v>
      </c>
      <c r="S28" s="61">
        <v>1684541</v>
      </c>
      <c r="T28" s="61">
        <v>1723259</v>
      </c>
    </row>
    <row r="29" spans="1:20" ht="15.5">
      <c r="A29" s="1">
        <v>24</v>
      </c>
      <c r="B29" s="212" t="s">
        <v>46</v>
      </c>
      <c r="C29" s="61">
        <v>2445009</v>
      </c>
      <c r="D29" s="61">
        <v>2460435</v>
      </c>
      <c r="E29" s="61">
        <v>2477675</v>
      </c>
      <c r="F29" s="61">
        <v>2499894</v>
      </c>
      <c r="G29" s="61">
        <v>2525095</v>
      </c>
      <c r="H29" s="61">
        <v>2555735</v>
      </c>
      <c r="I29" s="61">
        <v>2589037</v>
      </c>
      <c r="J29" s="61">
        <v>2616458.5539299999</v>
      </c>
      <c r="K29" s="61">
        <v>2647570.35366</v>
      </c>
      <c r="L29" s="61">
        <v>2675310.6793</v>
      </c>
      <c r="M29" s="61">
        <v>2702145.2673133155</v>
      </c>
      <c r="N29" s="61">
        <v>2728207.6436480163</v>
      </c>
      <c r="O29" s="61">
        <v>2753477.8702381123</v>
      </c>
      <c r="P29" s="61">
        <v>2781457</v>
      </c>
      <c r="Q29" s="61">
        <v>2803692</v>
      </c>
      <c r="R29" s="61">
        <v>2825157</v>
      </c>
      <c r="S29" s="61">
        <v>2845959</v>
      </c>
      <c r="T29" s="61">
        <v>2866142</v>
      </c>
    </row>
    <row r="30" spans="1:20" ht="15.5">
      <c r="A30" s="1">
        <v>25</v>
      </c>
      <c r="B30" s="212" t="s">
        <v>47</v>
      </c>
      <c r="C30" s="61">
        <v>2633143</v>
      </c>
      <c r="D30" s="61">
        <v>2660125</v>
      </c>
      <c r="E30" s="61">
        <v>2689158</v>
      </c>
      <c r="F30" s="61">
        <v>2721660</v>
      </c>
      <c r="G30" s="61">
        <v>2753754</v>
      </c>
      <c r="H30" s="61">
        <v>2787098</v>
      </c>
      <c r="I30" s="61">
        <v>2820908</v>
      </c>
      <c r="J30" s="61">
        <v>2851333.8417400001</v>
      </c>
      <c r="K30" s="61">
        <v>2878525.1881599999</v>
      </c>
      <c r="L30" s="61">
        <v>2905749.9058900001</v>
      </c>
      <c r="M30" s="61">
        <v>2932312.7918315032</v>
      </c>
      <c r="N30" s="61">
        <v>2958690.7415289888</v>
      </c>
      <c r="O30" s="61">
        <v>2984571.4628783371</v>
      </c>
      <c r="P30" s="61">
        <v>3049383</v>
      </c>
      <c r="Q30" s="61">
        <v>3077430</v>
      </c>
      <c r="R30" s="61">
        <v>3104610</v>
      </c>
      <c r="S30" s="61">
        <v>3131012</v>
      </c>
      <c r="T30" s="61">
        <v>3156674</v>
      </c>
    </row>
    <row r="31" spans="1:20" ht="15.5">
      <c r="A31" s="1">
        <v>26</v>
      </c>
      <c r="B31" s="212" t="s">
        <v>48</v>
      </c>
      <c r="C31" s="61">
        <v>2416527</v>
      </c>
      <c r="D31" s="61">
        <v>2460302</v>
      </c>
      <c r="E31" s="61">
        <v>2501653</v>
      </c>
      <c r="F31" s="61">
        <v>2542078</v>
      </c>
      <c r="G31" s="61">
        <v>2586060</v>
      </c>
      <c r="H31" s="61">
        <v>2632192</v>
      </c>
      <c r="I31" s="61">
        <v>2679501</v>
      </c>
      <c r="J31" s="61">
        <v>2727031.8683000002</v>
      </c>
      <c r="K31" s="61">
        <v>2767363.7476300001</v>
      </c>
      <c r="L31" s="61">
        <v>2809806.3376099998</v>
      </c>
      <c r="M31" s="61">
        <v>2851461.521280196</v>
      </c>
      <c r="N31" s="61">
        <v>2892464.4077287475</v>
      </c>
      <c r="O31" s="61">
        <v>2932821.2352289725</v>
      </c>
      <c r="P31" s="61">
        <v>2922666</v>
      </c>
      <c r="Q31" s="61">
        <v>2961810</v>
      </c>
      <c r="R31" s="61">
        <v>3000127</v>
      </c>
      <c r="S31" s="61">
        <v>3037752</v>
      </c>
      <c r="T31" s="61">
        <v>3074745</v>
      </c>
    </row>
    <row r="32" spans="1:20" ht="15.5">
      <c r="A32" s="1">
        <v>27</v>
      </c>
      <c r="B32" s="212" t="s">
        <v>49</v>
      </c>
      <c r="C32" s="61">
        <v>2062700</v>
      </c>
      <c r="D32" s="61">
        <v>2092064</v>
      </c>
      <c r="E32" s="61">
        <v>2120331</v>
      </c>
      <c r="F32" s="61">
        <v>2147091</v>
      </c>
      <c r="G32" s="61">
        <v>2174464</v>
      </c>
      <c r="H32" s="61">
        <v>2202203</v>
      </c>
      <c r="I32" s="61">
        <v>2229667</v>
      </c>
      <c r="J32" s="61">
        <v>2252640.9876100002</v>
      </c>
      <c r="K32" s="61">
        <v>2283140.4260900002</v>
      </c>
      <c r="L32" s="61">
        <v>2309070.9522000002</v>
      </c>
      <c r="M32" s="61">
        <v>2334492.6001827605</v>
      </c>
      <c r="N32" s="61">
        <v>2359443.6571737286</v>
      </c>
      <c r="O32" s="61">
        <v>2383899.6587564242</v>
      </c>
      <c r="P32" s="61">
        <v>2457373</v>
      </c>
      <c r="Q32" s="61">
        <v>2486932</v>
      </c>
      <c r="R32" s="61">
        <v>2515926</v>
      </c>
      <c r="S32" s="61">
        <v>2544372</v>
      </c>
      <c r="T32" s="61">
        <v>2572287</v>
      </c>
    </row>
    <row r="33" spans="1:20" ht="15.5">
      <c r="A33" s="1">
        <v>28</v>
      </c>
      <c r="B33" s="212" t="s">
        <v>50</v>
      </c>
      <c r="C33" s="61">
        <v>2968581</v>
      </c>
      <c r="D33" s="61">
        <v>3022458</v>
      </c>
      <c r="E33" s="61">
        <v>3075303</v>
      </c>
      <c r="F33" s="61">
        <v>3129386</v>
      </c>
      <c r="G33" s="61">
        <v>3184546</v>
      </c>
      <c r="H33" s="61">
        <v>3239174</v>
      </c>
      <c r="I33" s="61">
        <v>3290198</v>
      </c>
      <c r="J33" s="61">
        <v>3334664.4010600001</v>
      </c>
      <c r="K33" s="61">
        <v>3376514.5622200002</v>
      </c>
      <c r="L33" s="61">
        <v>3419338.21104</v>
      </c>
      <c r="M33" s="61">
        <v>3461335.5964561314</v>
      </c>
      <c r="N33" s="61">
        <v>3502720.5251161149</v>
      </c>
      <c r="O33" s="61">
        <v>3543365.6625596941</v>
      </c>
      <c r="P33" s="61">
        <v>3527104</v>
      </c>
      <c r="Q33" s="61">
        <v>3559268</v>
      </c>
      <c r="R33" s="61">
        <v>3590486</v>
      </c>
      <c r="S33" s="61">
        <v>3620910</v>
      </c>
      <c r="T33" s="61">
        <v>3650602</v>
      </c>
    </row>
    <row r="34" spans="1:20" ht="15.5">
      <c r="A34" s="1">
        <v>29</v>
      </c>
      <c r="B34" s="212" t="s">
        <v>51</v>
      </c>
      <c r="C34" s="61">
        <v>1063593</v>
      </c>
      <c r="D34" s="61">
        <v>1082473</v>
      </c>
      <c r="E34" s="61">
        <v>1098660</v>
      </c>
      <c r="F34" s="61">
        <v>1113144</v>
      </c>
      <c r="G34" s="61">
        <v>1130405</v>
      </c>
      <c r="H34" s="61">
        <v>1149453</v>
      </c>
      <c r="I34" s="61">
        <v>1168846</v>
      </c>
      <c r="J34" s="61">
        <v>1186142.6035800001</v>
      </c>
      <c r="K34" s="61">
        <v>1206290.80596</v>
      </c>
      <c r="L34" s="61">
        <v>1224636.98688</v>
      </c>
      <c r="M34" s="61">
        <v>1242733.9966134934</v>
      </c>
      <c r="N34" s="61">
        <v>1260628.4308019173</v>
      </c>
      <c r="O34" s="61">
        <v>1278308.0537271916</v>
      </c>
      <c r="P34" s="61">
        <v>1314415</v>
      </c>
      <c r="Q34" s="61">
        <v>1331372</v>
      </c>
      <c r="R34" s="61">
        <v>1347932</v>
      </c>
      <c r="S34" s="61">
        <v>1364147</v>
      </c>
      <c r="T34" s="61">
        <v>1380011</v>
      </c>
    </row>
    <row r="35" spans="1:20" ht="15.5">
      <c r="A35" s="1">
        <v>30</v>
      </c>
      <c r="B35" s="212" t="s">
        <v>52</v>
      </c>
      <c r="C35" s="61">
        <v>7333249</v>
      </c>
      <c r="D35" s="61">
        <v>7372393</v>
      </c>
      <c r="E35" s="61">
        <v>7409930</v>
      </c>
      <c r="F35" s="61">
        <v>7451476</v>
      </c>
      <c r="G35" s="61">
        <v>7505280</v>
      </c>
      <c r="H35" s="61">
        <v>7571413</v>
      </c>
      <c r="I35" s="61">
        <v>7646283</v>
      </c>
      <c r="J35" s="61">
        <v>7712247.3656099997</v>
      </c>
      <c r="K35" s="61">
        <v>7791800.8305200003</v>
      </c>
      <c r="L35" s="61">
        <v>7858603.8726000004</v>
      </c>
      <c r="M35" s="61">
        <v>7923198.3960386077</v>
      </c>
      <c r="N35" s="61">
        <v>7985892.7707295548</v>
      </c>
      <c r="O35" s="61">
        <v>8046827.8402006598</v>
      </c>
      <c r="P35" s="61">
        <v>8316599</v>
      </c>
      <c r="Q35" s="61">
        <v>8376971</v>
      </c>
      <c r="R35" s="61">
        <v>8434163</v>
      </c>
      <c r="S35" s="61">
        <v>8488447</v>
      </c>
      <c r="T35" s="61">
        <v>8539862</v>
      </c>
    </row>
    <row r="36" spans="1:20" ht="15.5">
      <c r="A36" s="1">
        <v>31</v>
      </c>
      <c r="B36" s="212" t="s">
        <v>53</v>
      </c>
      <c r="C36" s="61">
        <v>1797323</v>
      </c>
      <c r="D36" s="61">
        <v>1823186</v>
      </c>
      <c r="E36" s="61">
        <v>1848087</v>
      </c>
      <c r="F36" s="61">
        <v>1872573</v>
      </c>
      <c r="G36" s="61">
        <v>1898633</v>
      </c>
      <c r="H36" s="61">
        <v>1925861</v>
      </c>
      <c r="I36" s="61">
        <v>1953829</v>
      </c>
      <c r="J36" s="61">
        <v>1980690.4309</v>
      </c>
      <c r="K36" s="61">
        <v>2009159.8853199999</v>
      </c>
      <c r="L36" s="61">
        <v>2036694.2819000001</v>
      </c>
      <c r="M36" s="61">
        <v>2064150.9334090364</v>
      </c>
      <c r="N36" s="61">
        <v>2091512.7661338886</v>
      </c>
      <c r="O36" s="61">
        <v>2118761.6071858611</v>
      </c>
      <c r="P36" s="61">
        <v>2155883</v>
      </c>
      <c r="Q36" s="61">
        <v>2182255</v>
      </c>
      <c r="R36" s="61">
        <v>2208236</v>
      </c>
      <c r="S36" s="61">
        <v>2233866</v>
      </c>
      <c r="T36" s="61">
        <v>2259098</v>
      </c>
    </row>
    <row r="37" spans="1:20" ht="15.5">
      <c r="A37" s="1">
        <v>32</v>
      </c>
      <c r="B37" s="212" t="s">
        <v>54</v>
      </c>
      <c r="C37" s="61">
        <v>1431569</v>
      </c>
      <c r="D37" s="61">
        <v>1432635</v>
      </c>
      <c r="E37" s="61">
        <v>1437330</v>
      </c>
      <c r="F37" s="61">
        <v>1448005</v>
      </c>
      <c r="G37" s="61">
        <v>1459907</v>
      </c>
      <c r="H37" s="61">
        <v>1476134</v>
      </c>
      <c r="I37" s="61">
        <v>1494169</v>
      </c>
      <c r="J37" s="61">
        <v>1509019.4680600001</v>
      </c>
      <c r="K37" s="61">
        <v>1522740.54923</v>
      </c>
      <c r="L37" s="61">
        <v>1536673.87628</v>
      </c>
      <c r="M37" s="61">
        <v>1550178.9401547371</v>
      </c>
      <c r="N37" s="61">
        <v>1563323.8712096598</v>
      </c>
      <c r="O37" s="61">
        <v>1576067.8819739893</v>
      </c>
      <c r="P37" s="61">
        <v>1616675</v>
      </c>
      <c r="Q37" s="61">
        <v>1629789</v>
      </c>
      <c r="R37" s="61">
        <v>1642388</v>
      </c>
      <c r="S37" s="61">
        <v>1654593</v>
      </c>
      <c r="T37" s="61">
        <v>1666426</v>
      </c>
    </row>
    <row r="38" spans="1:20" ht="14.5">
      <c r="B38" s="211"/>
    </row>
    <row r="39" spans="1:20" ht="15.5">
      <c r="B39" s="63" t="s">
        <v>55</v>
      </c>
    </row>
  </sheetData>
  <pageMargins left="0.7" right="0.7" top="0.75" bottom="0.75" header="0.3" footer="0.3"/>
  <pageSetup orientation="portrait" horizontalDpi="1200" verticalDpi="12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sheetPr>
  <dimension ref="A1:L112"/>
  <sheetViews>
    <sheetView topLeftCell="B1" workbookViewId="0">
      <selection activeCell="B1" sqref="B1"/>
    </sheetView>
  </sheetViews>
  <sheetFormatPr baseColWidth="10" defaultColWidth="11.453125" defaultRowHeight="14.5"/>
  <cols>
    <col min="1" max="1" width="11.453125" style="191" hidden="1" customWidth="1"/>
    <col min="2" max="2" width="11.453125" style="191" customWidth="1"/>
    <col min="3" max="5" width="11.453125" style="191"/>
    <col min="6" max="6" width="37" style="191" customWidth="1"/>
    <col min="7" max="7" width="11.453125" style="191" hidden="1" customWidth="1"/>
    <col min="8" max="8" width="11.453125" style="196"/>
    <col min="9" max="9" width="11" style="196" customWidth="1"/>
    <col min="10" max="10" width="11.453125" style="191" hidden="1" customWidth="1"/>
    <col min="11" max="16384" width="11.453125" style="191"/>
  </cols>
  <sheetData>
    <row r="1" spans="1:12" ht="15" customHeight="1">
      <c r="B1" s="187" t="s">
        <v>1289</v>
      </c>
      <c r="C1" s="242"/>
      <c r="D1" s="242"/>
      <c r="E1" s="242"/>
      <c r="F1" s="242"/>
      <c r="G1" s="242"/>
      <c r="H1" s="242"/>
      <c r="I1" s="242"/>
      <c r="J1" s="242"/>
      <c r="K1" s="242"/>
      <c r="L1" s="242"/>
    </row>
    <row r="4" spans="1:12" ht="15.5">
      <c r="A4" s="225"/>
      <c r="B4" s="222" t="s">
        <v>179</v>
      </c>
      <c r="C4" s="271" t="s">
        <v>273</v>
      </c>
      <c r="D4" s="271"/>
      <c r="E4" s="271"/>
      <c r="F4" s="271"/>
      <c r="G4" s="271"/>
      <c r="H4" s="272" t="s">
        <v>183</v>
      </c>
      <c r="I4" s="272"/>
      <c r="J4" s="272"/>
    </row>
    <row r="5" spans="1:12" ht="15.5">
      <c r="A5" s="225"/>
      <c r="B5" s="273"/>
      <c r="C5" s="273"/>
      <c r="D5" s="273"/>
      <c r="E5" s="273"/>
      <c r="F5" s="273"/>
      <c r="G5" s="273"/>
      <c r="H5" s="273"/>
      <c r="I5" s="273"/>
      <c r="J5" s="273"/>
    </row>
    <row r="6" spans="1:12" ht="15.5">
      <c r="A6" s="225"/>
      <c r="B6" s="267" t="s">
        <v>183</v>
      </c>
      <c r="C6" s="267"/>
      <c r="D6" s="267"/>
      <c r="E6" s="267"/>
      <c r="F6" s="267"/>
      <c r="G6" s="267"/>
      <c r="H6" s="265">
        <v>8981.6</v>
      </c>
      <c r="I6" s="265"/>
      <c r="J6" s="265"/>
    </row>
    <row r="7" spans="1:12" ht="15.5">
      <c r="A7" s="225"/>
      <c r="B7" s="267" t="s">
        <v>274</v>
      </c>
      <c r="C7" s="267"/>
      <c r="D7" s="267"/>
      <c r="E7" s="267"/>
      <c r="F7" s="267"/>
      <c r="G7" s="267"/>
      <c r="H7" s="264">
        <v>25</v>
      </c>
      <c r="I7" s="264"/>
      <c r="J7" s="264"/>
    </row>
    <row r="8" spans="1:12" ht="15.5">
      <c r="A8" s="225"/>
      <c r="B8" s="263" t="s">
        <v>275</v>
      </c>
      <c r="C8" s="263"/>
      <c r="D8" s="263"/>
      <c r="E8" s="263"/>
      <c r="F8" s="263"/>
      <c r="G8" s="263"/>
      <c r="H8" s="264">
        <v>25</v>
      </c>
      <c r="I8" s="264"/>
      <c r="J8" s="264"/>
    </row>
    <row r="9" spans="1:12" ht="15.5">
      <c r="A9" s="225"/>
      <c r="B9" s="267" t="s">
        <v>276</v>
      </c>
      <c r="C9" s="267"/>
      <c r="D9" s="267"/>
      <c r="E9" s="267"/>
      <c r="F9" s="267"/>
      <c r="G9" s="267"/>
      <c r="H9" s="264">
        <v>32.4</v>
      </c>
      <c r="I9" s="264"/>
      <c r="J9" s="264"/>
    </row>
    <row r="10" spans="1:12" ht="15.5">
      <c r="A10" s="225"/>
      <c r="B10" s="263" t="s">
        <v>277</v>
      </c>
      <c r="C10" s="263"/>
      <c r="D10" s="263"/>
      <c r="E10" s="263"/>
      <c r="F10" s="263"/>
      <c r="G10" s="263"/>
      <c r="H10" s="264">
        <v>32.4</v>
      </c>
      <c r="I10" s="264"/>
      <c r="J10" s="264"/>
    </row>
    <row r="11" spans="1:12" ht="15.5">
      <c r="A11" s="225"/>
      <c r="B11" s="267" t="s">
        <v>278</v>
      </c>
      <c r="C11" s="267"/>
      <c r="D11" s="267"/>
      <c r="E11" s="267"/>
      <c r="F11" s="267"/>
      <c r="G11" s="267"/>
      <c r="H11" s="264">
        <v>100</v>
      </c>
      <c r="I11" s="264"/>
      <c r="J11" s="264"/>
    </row>
    <row r="12" spans="1:12" ht="15.5">
      <c r="A12" s="225"/>
      <c r="B12" s="263" t="s">
        <v>279</v>
      </c>
      <c r="C12" s="263"/>
      <c r="D12" s="263"/>
      <c r="E12" s="263"/>
      <c r="F12" s="263"/>
      <c r="G12" s="263"/>
      <c r="H12" s="264">
        <v>11</v>
      </c>
      <c r="I12" s="264"/>
      <c r="J12" s="264"/>
    </row>
    <row r="13" spans="1:12" ht="15.5">
      <c r="A13" s="225"/>
      <c r="B13" s="263" t="s">
        <v>280</v>
      </c>
      <c r="C13" s="263"/>
      <c r="D13" s="263"/>
      <c r="E13" s="263"/>
      <c r="F13" s="263"/>
      <c r="G13" s="263"/>
      <c r="H13" s="264">
        <v>70</v>
      </c>
      <c r="I13" s="264"/>
      <c r="J13" s="264"/>
    </row>
    <row r="14" spans="1:12" ht="21" customHeight="1">
      <c r="A14" s="225"/>
      <c r="B14" s="263" t="s">
        <v>281</v>
      </c>
      <c r="C14" s="263"/>
      <c r="D14" s="263"/>
      <c r="E14" s="263"/>
      <c r="F14" s="263"/>
      <c r="G14" s="263"/>
      <c r="H14" s="264">
        <v>3</v>
      </c>
      <c r="I14" s="264"/>
      <c r="J14" s="264"/>
    </row>
    <row r="15" spans="1:12" ht="15.5">
      <c r="A15" s="225"/>
      <c r="B15" s="263" t="s">
        <v>282</v>
      </c>
      <c r="C15" s="263"/>
      <c r="D15" s="263"/>
      <c r="E15" s="263"/>
      <c r="F15" s="263"/>
      <c r="G15" s="263"/>
      <c r="H15" s="264">
        <v>10</v>
      </c>
      <c r="I15" s="264"/>
      <c r="J15" s="264"/>
    </row>
    <row r="16" spans="1:12" ht="15.5">
      <c r="A16" s="163"/>
      <c r="B16" s="268" t="s">
        <v>283</v>
      </c>
      <c r="C16" s="268"/>
      <c r="D16" s="268"/>
      <c r="E16" s="268"/>
      <c r="F16" s="268"/>
      <c r="G16" s="268"/>
      <c r="H16" s="264">
        <v>5</v>
      </c>
      <c r="I16" s="264"/>
      <c r="J16" s="264"/>
    </row>
    <row r="17" spans="1:10" ht="15.5">
      <c r="A17" s="225"/>
      <c r="B17" s="263" t="s">
        <v>284</v>
      </c>
      <c r="C17" s="263"/>
      <c r="D17" s="263"/>
      <c r="E17" s="263"/>
      <c r="F17" s="263"/>
      <c r="G17" s="263"/>
      <c r="H17" s="264">
        <v>1</v>
      </c>
      <c r="I17" s="264"/>
      <c r="J17" s="264"/>
    </row>
    <row r="18" spans="1:10" ht="15.5">
      <c r="A18" s="225"/>
      <c r="B18" s="267" t="s">
        <v>285</v>
      </c>
      <c r="C18" s="267"/>
      <c r="D18" s="267"/>
      <c r="E18" s="267"/>
      <c r="F18" s="267"/>
      <c r="G18" s="267"/>
      <c r="H18" s="264">
        <v>22.5</v>
      </c>
      <c r="I18" s="264"/>
      <c r="J18" s="264"/>
    </row>
    <row r="19" spans="1:10" ht="15.5">
      <c r="A19" s="163"/>
      <c r="B19" s="268" t="s">
        <v>286</v>
      </c>
      <c r="C19" s="268"/>
      <c r="D19" s="268"/>
      <c r="E19" s="268"/>
      <c r="F19" s="268"/>
      <c r="G19" s="268"/>
      <c r="H19" s="264">
        <v>6</v>
      </c>
      <c r="I19" s="264"/>
      <c r="J19" s="264"/>
    </row>
    <row r="20" spans="1:10" ht="15.5">
      <c r="A20" s="225"/>
      <c r="B20" s="263" t="s">
        <v>287</v>
      </c>
      <c r="C20" s="263"/>
      <c r="D20" s="263"/>
      <c r="E20" s="263"/>
      <c r="F20" s="263"/>
      <c r="G20" s="263"/>
      <c r="H20" s="264">
        <v>16.5</v>
      </c>
      <c r="I20" s="264"/>
      <c r="J20" s="264"/>
    </row>
    <row r="21" spans="1:10" ht="15" customHeight="1">
      <c r="A21" s="225"/>
      <c r="B21" s="267" t="s">
        <v>288</v>
      </c>
      <c r="C21" s="267"/>
      <c r="D21" s="267"/>
      <c r="E21" s="267"/>
      <c r="F21" s="267"/>
      <c r="G21" s="267"/>
      <c r="H21" s="270">
        <v>965.7</v>
      </c>
      <c r="I21" s="270"/>
      <c r="J21" s="270"/>
    </row>
    <row r="22" spans="1:10" ht="15.5">
      <c r="A22" s="225"/>
      <c r="B22" s="263" t="s">
        <v>289</v>
      </c>
      <c r="C22" s="263"/>
      <c r="D22" s="263"/>
      <c r="E22" s="263"/>
      <c r="F22" s="263"/>
      <c r="G22" s="263"/>
      <c r="H22" s="270">
        <v>150</v>
      </c>
      <c r="I22" s="270"/>
      <c r="J22" s="270"/>
    </row>
    <row r="23" spans="1:10" ht="15.5">
      <c r="A23" s="225"/>
      <c r="B23" s="263" t="s">
        <v>290</v>
      </c>
      <c r="C23" s="263"/>
      <c r="D23" s="263"/>
      <c r="E23" s="263"/>
      <c r="F23" s="263"/>
      <c r="G23" s="263"/>
      <c r="H23" s="270">
        <v>555.9</v>
      </c>
      <c r="I23" s="270"/>
      <c r="J23" s="270"/>
    </row>
    <row r="24" spans="1:10" ht="15.5">
      <c r="A24" s="263" t="s">
        <v>291</v>
      </c>
      <c r="B24" s="263"/>
      <c r="C24" s="263"/>
      <c r="D24" s="263"/>
      <c r="E24" s="263"/>
      <c r="F24" s="263"/>
      <c r="G24" s="264">
        <v>180</v>
      </c>
      <c r="H24" s="264"/>
      <c r="I24" s="264"/>
      <c r="J24" s="165"/>
    </row>
    <row r="25" spans="1:10" ht="15.5">
      <c r="A25" s="263" t="s">
        <v>292</v>
      </c>
      <c r="B25" s="263"/>
      <c r="C25" s="263"/>
      <c r="D25" s="263"/>
      <c r="E25" s="263"/>
      <c r="F25" s="263"/>
      <c r="G25" s="264">
        <v>24.8</v>
      </c>
      <c r="H25" s="264"/>
      <c r="I25" s="264"/>
      <c r="J25" s="165"/>
    </row>
    <row r="26" spans="1:10" ht="15.5">
      <c r="A26" s="263" t="s">
        <v>293</v>
      </c>
      <c r="B26" s="263"/>
      <c r="C26" s="263"/>
      <c r="D26" s="263"/>
      <c r="E26" s="263"/>
      <c r="F26" s="263"/>
      <c r="G26" s="264">
        <v>55</v>
      </c>
      <c r="H26" s="264"/>
      <c r="I26" s="264"/>
      <c r="J26" s="165"/>
    </row>
    <row r="27" spans="1:10" ht="15.5">
      <c r="A27" s="267" t="s">
        <v>294</v>
      </c>
      <c r="B27" s="267"/>
      <c r="C27" s="267"/>
      <c r="D27" s="267"/>
      <c r="E27" s="267"/>
      <c r="F27" s="267"/>
      <c r="G27" s="264">
        <v>200</v>
      </c>
      <c r="H27" s="264"/>
      <c r="I27" s="264"/>
      <c r="J27" s="165"/>
    </row>
    <row r="28" spans="1:10" ht="15.5">
      <c r="A28" s="263" t="s">
        <v>295</v>
      </c>
      <c r="B28" s="263"/>
      <c r="C28" s="263"/>
      <c r="D28" s="263"/>
      <c r="E28" s="263"/>
      <c r="F28" s="263"/>
      <c r="G28" s="264">
        <v>200</v>
      </c>
      <c r="H28" s="264"/>
      <c r="I28" s="264"/>
      <c r="J28" s="165"/>
    </row>
    <row r="29" spans="1:10" ht="15.5">
      <c r="A29" s="267" t="s">
        <v>296</v>
      </c>
      <c r="B29" s="267"/>
      <c r="C29" s="267"/>
      <c r="D29" s="267"/>
      <c r="E29" s="267"/>
      <c r="F29" s="267"/>
      <c r="G29" s="264">
        <v>3</v>
      </c>
      <c r="H29" s="264"/>
      <c r="I29" s="264"/>
      <c r="J29" s="165"/>
    </row>
    <row r="30" spans="1:10" ht="15.5">
      <c r="A30" s="263" t="s">
        <v>297</v>
      </c>
      <c r="B30" s="263"/>
      <c r="C30" s="263"/>
      <c r="D30" s="263"/>
      <c r="E30" s="263"/>
      <c r="F30" s="263"/>
      <c r="G30" s="264">
        <v>1</v>
      </c>
      <c r="H30" s="264"/>
      <c r="I30" s="264"/>
      <c r="J30" s="165"/>
    </row>
    <row r="31" spans="1:10" ht="15.5">
      <c r="A31" s="263" t="s">
        <v>298</v>
      </c>
      <c r="B31" s="263"/>
      <c r="C31" s="263"/>
      <c r="D31" s="263"/>
      <c r="E31" s="263"/>
      <c r="F31" s="263"/>
      <c r="G31" s="264">
        <v>2</v>
      </c>
      <c r="H31" s="264"/>
      <c r="I31" s="264"/>
      <c r="J31" s="165"/>
    </row>
    <row r="32" spans="1:10" ht="15.5">
      <c r="A32" s="267" t="s">
        <v>299</v>
      </c>
      <c r="B32" s="267"/>
      <c r="C32" s="267"/>
      <c r="D32" s="267"/>
      <c r="E32" s="267"/>
      <c r="F32" s="267"/>
      <c r="G32" s="264">
        <v>18</v>
      </c>
      <c r="H32" s="264"/>
      <c r="I32" s="264"/>
      <c r="J32" s="165"/>
    </row>
    <row r="33" spans="1:10" ht="15.5">
      <c r="A33" s="263" t="s">
        <v>300</v>
      </c>
      <c r="B33" s="263"/>
      <c r="C33" s="263"/>
      <c r="D33" s="263"/>
      <c r="E33" s="263"/>
      <c r="F33" s="263"/>
      <c r="G33" s="264">
        <v>13</v>
      </c>
      <c r="H33" s="264"/>
      <c r="I33" s="264"/>
      <c r="J33" s="165"/>
    </row>
    <row r="34" spans="1:10" ht="15.5">
      <c r="A34" s="263" t="s">
        <v>301</v>
      </c>
      <c r="B34" s="263"/>
      <c r="C34" s="263"/>
      <c r="D34" s="263"/>
      <c r="E34" s="263"/>
      <c r="F34" s="263"/>
      <c r="G34" s="264">
        <v>5</v>
      </c>
      <c r="H34" s="264"/>
      <c r="I34" s="264"/>
      <c r="J34" s="165"/>
    </row>
    <row r="35" spans="1:10" ht="15.5">
      <c r="A35" s="267" t="s">
        <v>302</v>
      </c>
      <c r="B35" s="267"/>
      <c r="C35" s="267"/>
      <c r="D35" s="267"/>
      <c r="E35" s="267"/>
      <c r="F35" s="267"/>
      <c r="G35" s="264">
        <v>364.2</v>
      </c>
      <c r="H35" s="264"/>
      <c r="I35" s="264"/>
      <c r="J35" s="165"/>
    </row>
    <row r="36" spans="1:10" ht="15.5">
      <c r="A36" s="263" t="s">
        <v>303</v>
      </c>
      <c r="B36" s="263"/>
      <c r="C36" s="263"/>
      <c r="D36" s="263"/>
      <c r="E36" s="263"/>
      <c r="F36" s="263"/>
      <c r="G36" s="264">
        <v>142</v>
      </c>
      <c r="H36" s="264"/>
      <c r="I36" s="264"/>
      <c r="J36" s="165"/>
    </row>
    <row r="37" spans="1:10" ht="15.5">
      <c r="A37" s="263" t="s">
        <v>304</v>
      </c>
      <c r="B37" s="263"/>
      <c r="C37" s="263"/>
      <c r="D37" s="263"/>
      <c r="E37" s="263"/>
      <c r="F37" s="263"/>
      <c r="G37" s="264">
        <v>222.2</v>
      </c>
      <c r="H37" s="264"/>
      <c r="I37" s="264"/>
      <c r="J37" s="165"/>
    </row>
    <row r="38" spans="1:10" ht="15.5">
      <c r="A38" s="267" t="s">
        <v>305</v>
      </c>
      <c r="B38" s="267"/>
      <c r="C38" s="267"/>
      <c r="D38" s="267"/>
      <c r="E38" s="267"/>
      <c r="F38" s="267"/>
      <c r="G38" s="264">
        <v>246.1</v>
      </c>
      <c r="H38" s="264"/>
      <c r="I38" s="264"/>
      <c r="J38" s="165"/>
    </row>
    <row r="39" spans="1:10" ht="15.5">
      <c r="A39" s="263" t="s">
        <v>306</v>
      </c>
      <c r="B39" s="263"/>
      <c r="C39" s="263"/>
      <c r="D39" s="263"/>
      <c r="E39" s="263"/>
      <c r="F39" s="263"/>
      <c r="G39" s="264">
        <v>64</v>
      </c>
      <c r="H39" s="264"/>
      <c r="I39" s="264"/>
      <c r="J39" s="165"/>
    </row>
    <row r="40" spans="1:10" ht="15.5">
      <c r="A40" s="263" t="s">
        <v>307</v>
      </c>
      <c r="B40" s="263"/>
      <c r="C40" s="263"/>
      <c r="D40" s="263"/>
      <c r="E40" s="263"/>
      <c r="F40" s="263"/>
      <c r="G40" s="264">
        <v>52.2</v>
      </c>
      <c r="H40" s="264"/>
      <c r="I40" s="264"/>
      <c r="J40" s="165"/>
    </row>
    <row r="41" spans="1:10" ht="15.5">
      <c r="A41" s="268" t="s">
        <v>308</v>
      </c>
      <c r="B41" s="268"/>
      <c r="C41" s="268"/>
      <c r="D41" s="268"/>
      <c r="E41" s="268"/>
      <c r="F41" s="268"/>
      <c r="G41" s="264">
        <v>71.900000000000006</v>
      </c>
      <c r="H41" s="264"/>
      <c r="I41" s="264"/>
      <c r="J41" s="165"/>
    </row>
    <row r="42" spans="1:10" ht="15.5">
      <c r="A42" s="263" t="s">
        <v>309</v>
      </c>
      <c r="B42" s="263"/>
      <c r="C42" s="263"/>
      <c r="D42" s="263"/>
      <c r="E42" s="263"/>
      <c r="F42" s="263"/>
      <c r="G42" s="264">
        <v>43.5</v>
      </c>
      <c r="H42" s="264"/>
      <c r="I42" s="264"/>
      <c r="J42" s="165"/>
    </row>
    <row r="43" spans="1:10" ht="15.5">
      <c r="A43" s="263" t="s">
        <v>310</v>
      </c>
      <c r="B43" s="263"/>
      <c r="C43" s="263"/>
      <c r="D43" s="263"/>
      <c r="E43" s="263"/>
      <c r="F43" s="263"/>
      <c r="G43" s="264">
        <v>14.5</v>
      </c>
      <c r="H43" s="264"/>
      <c r="I43" s="264"/>
      <c r="J43" s="165"/>
    </row>
    <row r="44" spans="1:10" ht="15.5">
      <c r="A44" s="267" t="s">
        <v>311</v>
      </c>
      <c r="B44" s="267"/>
      <c r="C44" s="267"/>
      <c r="D44" s="267"/>
      <c r="E44" s="267"/>
      <c r="F44" s="267"/>
      <c r="G44" s="265">
        <v>1882.6</v>
      </c>
      <c r="H44" s="265"/>
      <c r="I44" s="265"/>
      <c r="J44" s="165"/>
    </row>
    <row r="45" spans="1:10" ht="15.5">
      <c r="A45" s="263" t="s">
        <v>312</v>
      </c>
      <c r="B45" s="263"/>
      <c r="C45" s="263"/>
      <c r="D45" s="263"/>
      <c r="E45" s="263"/>
      <c r="F45" s="263"/>
      <c r="G45" s="264">
        <v>891.2</v>
      </c>
      <c r="H45" s="264"/>
      <c r="I45" s="264"/>
      <c r="J45" s="165"/>
    </row>
    <row r="46" spans="1:10" ht="15.5">
      <c r="A46" s="263" t="s">
        <v>313</v>
      </c>
      <c r="B46" s="263"/>
      <c r="C46" s="263"/>
      <c r="D46" s="263"/>
      <c r="E46" s="263"/>
      <c r="F46" s="263"/>
      <c r="G46" s="264">
        <v>51.3</v>
      </c>
      <c r="H46" s="264"/>
      <c r="I46" s="264"/>
      <c r="J46" s="165"/>
    </row>
    <row r="47" spans="1:10" ht="15.5">
      <c r="A47" s="263" t="s">
        <v>314</v>
      </c>
      <c r="B47" s="263"/>
      <c r="C47" s="263"/>
      <c r="D47" s="263"/>
      <c r="E47" s="263"/>
      <c r="F47" s="263"/>
      <c r="G47" s="264">
        <v>535.1</v>
      </c>
      <c r="H47" s="264"/>
      <c r="I47" s="264"/>
      <c r="J47" s="165"/>
    </row>
    <row r="48" spans="1:10" ht="15.5">
      <c r="A48" s="263" t="s">
        <v>315</v>
      </c>
      <c r="B48" s="263"/>
      <c r="C48" s="263"/>
      <c r="D48" s="263"/>
      <c r="E48" s="263"/>
      <c r="F48" s="263"/>
      <c r="G48" s="264">
        <v>20</v>
      </c>
      <c r="H48" s="264"/>
      <c r="I48" s="264"/>
      <c r="J48" s="165"/>
    </row>
    <row r="49" spans="1:10" ht="15.5">
      <c r="A49" s="263" t="s">
        <v>316</v>
      </c>
      <c r="B49" s="263"/>
      <c r="C49" s="263"/>
      <c r="D49" s="263"/>
      <c r="E49" s="263"/>
      <c r="F49" s="263"/>
      <c r="G49" s="264">
        <v>40.799999999999997</v>
      </c>
      <c r="H49" s="264"/>
      <c r="I49" s="264"/>
      <c r="J49" s="165"/>
    </row>
    <row r="50" spans="1:10" ht="15.5">
      <c r="A50" s="263" t="s">
        <v>317</v>
      </c>
      <c r="B50" s="263"/>
      <c r="C50" s="263"/>
      <c r="D50" s="263"/>
      <c r="E50" s="263"/>
      <c r="F50" s="263"/>
      <c r="G50" s="264">
        <v>62.5</v>
      </c>
      <c r="H50" s="264"/>
      <c r="I50" s="264"/>
      <c r="J50" s="165"/>
    </row>
    <row r="51" spans="1:10" ht="15.5">
      <c r="A51" s="263" t="s">
        <v>318</v>
      </c>
      <c r="B51" s="263"/>
      <c r="C51" s="263"/>
      <c r="D51" s="263"/>
      <c r="E51" s="263"/>
      <c r="F51" s="263"/>
      <c r="G51" s="264">
        <v>24</v>
      </c>
      <c r="H51" s="264"/>
      <c r="I51" s="264"/>
      <c r="J51" s="165"/>
    </row>
    <row r="52" spans="1:10" ht="15.5">
      <c r="A52" s="263" t="s">
        <v>319</v>
      </c>
      <c r="B52" s="263"/>
      <c r="C52" s="263"/>
      <c r="D52" s="263"/>
      <c r="E52" s="263"/>
      <c r="F52" s="263"/>
      <c r="G52" s="264">
        <v>128.69999999999999</v>
      </c>
      <c r="H52" s="264"/>
      <c r="I52" s="264"/>
      <c r="J52" s="165"/>
    </row>
    <row r="53" spans="1:10" ht="15.5">
      <c r="A53" s="263" t="s">
        <v>320</v>
      </c>
      <c r="B53" s="263"/>
      <c r="C53" s="263"/>
      <c r="D53" s="263"/>
      <c r="E53" s="263"/>
      <c r="F53" s="263"/>
      <c r="G53" s="264">
        <v>65.900000000000006</v>
      </c>
      <c r="H53" s="264"/>
      <c r="I53" s="264"/>
      <c r="J53" s="165"/>
    </row>
    <row r="54" spans="1:10" ht="15.5">
      <c r="A54" s="263" t="s">
        <v>321</v>
      </c>
      <c r="B54" s="263"/>
      <c r="C54" s="263"/>
      <c r="D54" s="263"/>
      <c r="E54" s="263"/>
      <c r="F54" s="263"/>
      <c r="G54" s="264">
        <v>27.1</v>
      </c>
      <c r="H54" s="264"/>
      <c r="I54" s="264"/>
      <c r="J54" s="165"/>
    </row>
    <row r="55" spans="1:10" ht="15.5">
      <c r="A55" s="263" t="s">
        <v>322</v>
      </c>
      <c r="B55" s="263"/>
      <c r="C55" s="263"/>
      <c r="D55" s="263"/>
      <c r="E55" s="263"/>
      <c r="F55" s="263"/>
      <c r="G55" s="264">
        <v>36</v>
      </c>
      <c r="H55" s="264"/>
      <c r="I55" s="264"/>
      <c r="J55" s="165"/>
    </row>
    <row r="56" spans="1:10" ht="15.5">
      <c r="A56" s="267" t="s">
        <v>323</v>
      </c>
      <c r="B56" s="267"/>
      <c r="C56" s="267"/>
      <c r="D56" s="267"/>
      <c r="E56" s="267"/>
      <c r="F56" s="267"/>
      <c r="G56" s="264">
        <v>35.4</v>
      </c>
      <c r="H56" s="264"/>
      <c r="I56" s="264"/>
      <c r="J56" s="165"/>
    </row>
    <row r="57" spans="1:10" ht="15.5">
      <c r="A57" s="263" t="s">
        <v>324</v>
      </c>
      <c r="B57" s="263"/>
      <c r="C57" s="263"/>
      <c r="D57" s="263"/>
      <c r="E57" s="263"/>
      <c r="F57" s="263"/>
      <c r="G57" s="264">
        <v>33.4</v>
      </c>
      <c r="H57" s="264"/>
      <c r="I57" s="264"/>
      <c r="J57" s="165"/>
    </row>
    <row r="58" spans="1:10" ht="15.5">
      <c r="A58" s="263" t="s">
        <v>325</v>
      </c>
      <c r="B58" s="263"/>
      <c r="C58" s="263"/>
      <c r="D58" s="263"/>
      <c r="E58" s="263"/>
      <c r="F58" s="263"/>
      <c r="G58" s="264">
        <v>2</v>
      </c>
      <c r="H58" s="264"/>
      <c r="I58" s="264"/>
      <c r="J58" s="165"/>
    </row>
    <row r="59" spans="1:10" ht="15.5">
      <c r="A59" s="267" t="s">
        <v>326</v>
      </c>
      <c r="B59" s="267"/>
      <c r="C59" s="267"/>
      <c r="D59" s="267"/>
      <c r="E59" s="267"/>
      <c r="F59" s="267"/>
      <c r="G59" s="264">
        <v>55.7</v>
      </c>
      <c r="H59" s="264"/>
      <c r="I59" s="264"/>
      <c r="J59" s="165"/>
    </row>
    <row r="60" spans="1:10" ht="15.5">
      <c r="A60" s="269" t="s">
        <v>327</v>
      </c>
      <c r="B60" s="269"/>
      <c r="C60" s="269"/>
      <c r="D60" s="269"/>
      <c r="E60" s="269"/>
      <c r="F60" s="269"/>
      <c r="G60" s="264">
        <v>30.3</v>
      </c>
      <c r="H60" s="264"/>
      <c r="I60" s="264"/>
      <c r="J60" s="165"/>
    </row>
    <row r="61" spans="1:10" ht="15.5">
      <c r="A61" s="263" t="s">
        <v>328</v>
      </c>
      <c r="B61" s="263"/>
      <c r="C61" s="263"/>
      <c r="D61" s="263"/>
      <c r="E61" s="263"/>
      <c r="F61" s="263"/>
      <c r="G61" s="264">
        <v>20.399999999999999</v>
      </c>
      <c r="H61" s="264"/>
      <c r="I61" s="264"/>
      <c r="J61" s="165"/>
    </row>
    <row r="62" spans="1:10" ht="15.5">
      <c r="A62" s="263" t="s">
        <v>329</v>
      </c>
      <c r="B62" s="263"/>
      <c r="C62" s="263"/>
      <c r="D62" s="263"/>
      <c r="E62" s="263"/>
      <c r="F62" s="263"/>
      <c r="G62" s="264">
        <v>5</v>
      </c>
      <c r="H62" s="264"/>
      <c r="I62" s="264"/>
      <c r="J62" s="165"/>
    </row>
    <row r="63" spans="1:10" ht="15.5">
      <c r="A63" s="267" t="s">
        <v>330</v>
      </c>
      <c r="B63" s="267"/>
      <c r="C63" s="267"/>
      <c r="D63" s="267"/>
      <c r="E63" s="267"/>
      <c r="F63" s="267"/>
      <c r="G63" s="264">
        <v>962</v>
      </c>
      <c r="H63" s="264"/>
      <c r="I63" s="264"/>
      <c r="J63" s="165"/>
    </row>
    <row r="64" spans="1:10" ht="15.5">
      <c r="A64" s="263" t="s">
        <v>331</v>
      </c>
      <c r="B64" s="263"/>
      <c r="C64" s="263"/>
      <c r="D64" s="263"/>
      <c r="E64" s="263"/>
      <c r="F64" s="263"/>
      <c r="G64" s="264">
        <v>957</v>
      </c>
      <c r="H64" s="264"/>
      <c r="I64" s="264"/>
      <c r="J64" s="165"/>
    </row>
    <row r="65" spans="1:10" ht="15.5">
      <c r="A65" s="263" t="s">
        <v>332</v>
      </c>
      <c r="B65" s="263"/>
      <c r="C65" s="263"/>
      <c r="D65" s="263"/>
      <c r="E65" s="263"/>
      <c r="F65" s="263"/>
      <c r="G65" s="264">
        <v>5</v>
      </c>
      <c r="H65" s="264"/>
      <c r="I65" s="264"/>
      <c r="J65" s="165"/>
    </row>
    <row r="66" spans="1:10" ht="15.5">
      <c r="A66" s="267" t="s">
        <v>333</v>
      </c>
      <c r="B66" s="267"/>
      <c r="C66" s="267"/>
      <c r="D66" s="267"/>
      <c r="E66" s="267"/>
      <c r="F66" s="267"/>
      <c r="G66" s="264">
        <v>112</v>
      </c>
      <c r="H66" s="264"/>
      <c r="I66" s="264"/>
      <c r="J66" s="165"/>
    </row>
    <row r="67" spans="1:10" ht="15.5">
      <c r="A67" s="268" t="s">
        <v>334</v>
      </c>
      <c r="B67" s="268"/>
      <c r="C67" s="268"/>
      <c r="D67" s="268"/>
      <c r="E67" s="268"/>
      <c r="F67" s="268"/>
      <c r="G67" s="264">
        <v>6</v>
      </c>
      <c r="H67" s="264"/>
      <c r="I67" s="264"/>
      <c r="J67" s="165"/>
    </row>
    <row r="68" spans="1:10" ht="15.5">
      <c r="A68" s="263" t="s">
        <v>335</v>
      </c>
      <c r="B68" s="263"/>
      <c r="C68" s="263"/>
      <c r="D68" s="263"/>
      <c r="E68" s="263"/>
      <c r="F68" s="263"/>
      <c r="G68" s="264">
        <v>37</v>
      </c>
      <c r="H68" s="264"/>
      <c r="I68" s="264"/>
      <c r="J68" s="165"/>
    </row>
    <row r="69" spans="1:10" ht="15.5">
      <c r="A69" s="263" t="s">
        <v>336</v>
      </c>
      <c r="B69" s="263"/>
      <c r="C69" s="263"/>
      <c r="D69" s="263"/>
      <c r="E69" s="263"/>
      <c r="F69" s="263"/>
      <c r="G69" s="264">
        <v>69</v>
      </c>
      <c r="H69" s="264"/>
      <c r="I69" s="264"/>
      <c r="J69" s="165"/>
    </row>
    <row r="70" spans="1:10" ht="15.5">
      <c r="A70" s="267" t="s">
        <v>337</v>
      </c>
      <c r="B70" s="267"/>
      <c r="C70" s="267"/>
      <c r="D70" s="267"/>
      <c r="E70" s="267"/>
      <c r="F70" s="267"/>
      <c r="G70" s="264">
        <v>104.9</v>
      </c>
      <c r="H70" s="264"/>
      <c r="I70" s="264"/>
      <c r="J70" s="165"/>
    </row>
    <row r="71" spans="1:10" ht="15.5">
      <c r="A71" s="263" t="s">
        <v>338</v>
      </c>
      <c r="B71" s="263"/>
      <c r="C71" s="263"/>
      <c r="D71" s="263"/>
      <c r="E71" s="263"/>
      <c r="F71" s="263"/>
      <c r="G71" s="264">
        <v>83.8</v>
      </c>
      <c r="H71" s="264"/>
      <c r="I71" s="264"/>
      <c r="J71" s="165"/>
    </row>
    <row r="72" spans="1:10" ht="15.5">
      <c r="A72" s="263" t="s">
        <v>339</v>
      </c>
      <c r="B72" s="263"/>
      <c r="C72" s="263"/>
      <c r="D72" s="263"/>
      <c r="E72" s="263"/>
      <c r="F72" s="263"/>
      <c r="G72" s="264">
        <v>11.1</v>
      </c>
      <c r="H72" s="264"/>
      <c r="I72" s="264"/>
      <c r="J72" s="165"/>
    </row>
    <row r="73" spans="1:10" ht="15.5">
      <c r="A73" s="263" t="s">
        <v>340</v>
      </c>
      <c r="B73" s="263"/>
      <c r="C73" s="263"/>
      <c r="D73" s="263"/>
      <c r="E73" s="263"/>
      <c r="F73" s="263"/>
      <c r="G73" s="264">
        <v>10</v>
      </c>
      <c r="H73" s="264"/>
      <c r="I73" s="264"/>
      <c r="J73" s="165"/>
    </row>
    <row r="74" spans="1:10" ht="15.5">
      <c r="A74" s="267" t="s">
        <v>341</v>
      </c>
      <c r="B74" s="267"/>
      <c r="C74" s="267"/>
      <c r="D74" s="267"/>
      <c r="E74" s="267"/>
      <c r="F74" s="267"/>
      <c r="G74" s="264">
        <v>1.5</v>
      </c>
      <c r="H74" s="264"/>
      <c r="I74" s="264"/>
      <c r="J74" s="165"/>
    </row>
    <row r="75" spans="1:10" ht="15.5">
      <c r="A75" s="263" t="s">
        <v>342</v>
      </c>
      <c r="B75" s="263"/>
      <c r="C75" s="263"/>
      <c r="D75" s="263"/>
      <c r="E75" s="263"/>
      <c r="F75" s="263"/>
      <c r="G75" s="264">
        <v>1.5</v>
      </c>
      <c r="H75" s="264"/>
      <c r="I75" s="264"/>
      <c r="J75" s="165"/>
    </row>
    <row r="76" spans="1:10" ht="15.5">
      <c r="A76" s="267" t="s">
        <v>343</v>
      </c>
      <c r="B76" s="267"/>
      <c r="C76" s="267"/>
      <c r="D76" s="267"/>
      <c r="E76" s="267"/>
      <c r="F76" s="267"/>
      <c r="G76" s="265">
        <v>3706.9</v>
      </c>
      <c r="H76" s="265"/>
      <c r="I76" s="265"/>
      <c r="J76" s="165"/>
    </row>
    <row r="77" spans="1:10" ht="15.5">
      <c r="A77" s="263" t="s">
        <v>319</v>
      </c>
      <c r="B77" s="263"/>
      <c r="C77" s="263"/>
      <c r="D77" s="263"/>
      <c r="E77" s="263"/>
      <c r="F77" s="263"/>
      <c r="G77" s="265">
        <v>2522</v>
      </c>
      <c r="H77" s="265"/>
      <c r="I77" s="265"/>
      <c r="J77" s="165"/>
    </row>
    <row r="78" spans="1:10" ht="15.5">
      <c r="A78" s="263" t="s">
        <v>344</v>
      </c>
      <c r="B78" s="263"/>
      <c r="C78" s="263"/>
      <c r="D78" s="263"/>
      <c r="E78" s="263"/>
      <c r="F78" s="263"/>
      <c r="G78" s="264">
        <v>20</v>
      </c>
      <c r="H78" s="264"/>
      <c r="I78" s="264"/>
      <c r="J78" s="165"/>
    </row>
    <row r="79" spans="1:10" ht="15.5">
      <c r="A79" s="263" t="s">
        <v>345</v>
      </c>
      <c r="B79" s="263"/>
      <c r="C79" s="263"/>
      <c r="D79" s="263"/>
      <c r="E79" s="263"/>
      <c r="F79" s="263"/>
      <c r="G79" s="264">
        <v>265.89999999999998</v>
      </c>
      <c r="H79" s="264"/>
      <c r="I79" s="264"/>
      <c r="J79" s="165"/>
    </row>
    <row r="80" spans="1:10" ht="15.5">
      <c r="A80" s="263" t="s">
        <v>346</v>
      </c>
      <c r="B80" s="263"/>
      <c r="C80" s="263"/>
      <c r="D80" s="263"/>
      <c r="E80" s="263"/>
      <c r="F80" s="263"/>
      <c r="G80" s="264">
        <v>57.1</v>
      </c>
      <c r="H80" s="264"/>
      <c r="I80" s="264"/>
      <c r="J80" s="165"/>
    </row>
    <row r="81" spans="1:10" ht="15.5">
      <c r="A81" s="263" t="s">
        <v>347</v>
      </c>
      <c r="B81" s="263"/>
      <c r="C81" s="263"/>
      <c r="D81" s="263"/>
      <c r="E81" s="263"/>
      <c r="F81" s="263"/>
      <c r="G81" s="264">
        <v>627.79999999999995</v>
      </c>
      <c r="H81" s="264"/>
      <c r="I81" s="264"/>
      <c r="J81" s="165"/>
    </row>
    <row r="82" spans="1:10" ht="15.5">
      <c r="A82" s="225"/>
      <c r="B82" s="263" t="s">
        <v>348</v>
      </c>
      <c r="C82" s="263"/>
      <c r="D82" s="263"/>
      <c r="E82" s="263"/>
      <c r="F82" s="263"/>
      <c r="G82" s="263"/>
      <c r="H82" s="264">
        <v>17.3</v>
      </c>
      <c r="I82" s="264"/>
      <c r="J82" s="264"/>
    </row>
    <row r="83" spans="1:10" ht="15.5">
      <c r="A83" s="163"/>
      <c r="B83" s="263" t="s">
        <v>349</v>
      </c>
      <c r="C83" s="263"/>
      <c r="D83" s="263"/>
      <c r="E83" s="263"/>
      <c r="F83" s="263"/>
      <c r="G83" s="263"/>
      <c r="H83" s="264">
        <v>196.8</v>
      </c>
      <c r="I83" s="264"/>
      <c r="J83" s="264"/>
    </row>
    <row r="84" spans="1:10" ht="15.5">
      <c r="A84" s="225"/>
      <c r="B84" s="267" t="s">
        <v>350</v>
      </c>
      <c r="C84" s="267"/>
      <c r="D84" s="267"/>
      <c r="E84" s="267"/>
      <c r="F84" s="267"/>
      <c r="G84" s="267"/>
      <c r="H84" s="264">
        <v>3</v>
      </c>
      <c r="I84" s="264"/>
      <c r="J84" s="264"/>
    </row>
    <row r="85" spans="1:10" ht="15.5">
      <c r="A85" s="225"/>
      <c r="B85" s="263" t="s">
        <v>351</v>
      </c>
      <c r="C85" s="263"/>
      <c r="D85" s="263"/>
      <c r="E85" s="263"/>
      <c r="F85" s="263"/>
      <c r="G85" s="263"/>
      <c r="H85" s="264">
        <v>3</v>
      </c>
      <c r="I85" s="264"/>
      <c r="J85" s="264"/>
    </row>
    <row r="86" spans="1:10" ht="15.5">
      <c r="A86" s="225"/>
      <c r="B86" s="267" t="s">
        <v>352</v>
      </c>
      <c r="C86" s="267"/>
      <c r="D86" s="267"/>
      <c r="E86" s="267"/>
      <c r="F86" s="267"/>
      <c r="G86" s="267"/>
      <c r="H86" s="264">
        <v>10.5</v>
      </c>
      <c r="I86" s="264"/>
      <c r="J86" s="264"/>
    </row>
    <row r="87" spans="1:10" ht="15.5">
      <c r="A87" s="225"/>
      <c r="B87" s="263" t="s">
        <v>353</v>
      </c>
      <c r="C87" s="263"/>
      <c r="D87" s="263"/>
      <c r="E87" s="263"/>
      <c r="F87" s="263"/>
      <c r="G87" s="263"/>
      <c r="H87" s="264">
        <v>10.5</v>
      </c>
      <c r="I87" s="264"/>
      <c r="J87" s="264"/>
    </row>
    <row r="88" spans="1:10" ht="15.5">
      <c r="A88" s="225"/>
      <c r="B88" s="267" t="s">
        <v>354</v>
      </c>
      <c r="C88" s="267"/>
      <c r="D88" s="267"/>
      <c r="E88" s="267"/>
      <c r="F88" s="267"/>
      <c r="G88" s="267"/>
      <c r="H88" s="264">
        <v>23</v>
      </c>
      <c r="I88" s="264"/>
      <c r="J88" s="264"/>
    </row>
    <row r="89" spans="1:10" ht="15.5">
      <c r="A89" s="163"/>
      <c r="B89" s="268" t="s">
        <v>355</v>
      </c>
      <c r="C89" s="268"/>
      <c r="D89" s="268"/>
      <c r="E89" s="268"/>
      <c r="F89" s="268"/>
      <c r="G89" s="268"/>
      <c r="H89" s="264">
        <v>7</v>
      </c>
      <c r="I89" s="264"/>
      <c r="J89" s="264"/>
    </row>
    <row r="90" spans="1:10" ht="15.5">
      <c r="A90" s="163"/>
      <c r="B90" s="268" t="s">
        <v>356</v>
      </c>
      <c r="C90" s="268"/>
      <c r="D90" s="268"/>
      <c r="E90" s="268"/>
      <c r="F90" s="268"/>
      <c r="G90" s="268"/>
      <c r="H90" s="264">
        <v>16</v>
      </c>
      <c r="I90" s="264"/>
      <c r="J90" s="264"/>
    </row>
    <row r="91" spans="1:10" ht="15.5">
      <c r="A91" s="225"/>
      <c r="B91" s="267" t="s">
        <v>357</v>
      </c>
      <c r="C91" s="267"/>
      <c r="D91" s="267"/>
      <c r="E91" s="267"/>
      <c r="F91" s="267"/>
      <c r="G91" s="267"/>
      <c r="H91" s="264">
        <v>18.2</v>
      </c>
      <c r="I91" s="264"/>
      <c r="J91" s="264"/>
    </row>
    <row r="92" spans="1:10" ht="15.5">
      <c r="A92" s="225"/>
      <c r="B92" s="263" t="s">
        <v>358</v>
      </c>
      <c r="C92" s="263"/>
      <c r="D92" s="263"/>
      <c r="E92" s="263"/>
      <c r="F92" s="263"/>
      <c r="G92" s="263"/>
      <c r="H92" s="264">
        <v>4.0999999999999996</v>
      </c>
      <c r="I92" s="264"/>
      <c r="J92" s="264"/>
    </row>
    <row r="93" spans="1:10" ht="15.5">
      <c r="A93" s="163"/>
      <c r="B93" s="263" t="s">
        <v>359</v>
      </c>
      <c r="C93" s="263"/>
      <c r="D93" s="263"/>
      <c r="E93" s="263"/>
      <c r="F93" s="263"/>
      <c r="G93" s="263"/>
      <c r="H93" s="264">
        <v>14.1</v>
      </c>
      <c r="I93" s="264"/>
      <c r="J93" s="264"/>
    </row>
    <row r="94" spans="1:10" ht="15.5">
      <c r="A94" s="225"/>
      <c r="B94" s="267" t="s">
        <v>360</v>
      </c>
      <c r="C94" s="267"/>
      <c r="D94" s="267"/>
      <c r="E94" s="267"/>
      <c r="F94" s="267"/>
      <c r="G94" s="267"/>
      <c r="H94" s="264">
        <v>23</v>
      </c>
      <c r="I94" s="264"/>
      <c r="J94" s="264"/>
    </row>
    <row r="95" spans="1:10" ht="15.5">
      <c r="A95" s="163"/>
      <c r="B95" s="268" t="s">
        <v>361</v>
      </c>
      <c r="C95" s="268"/>
      <c r="D95" s="268"/>
      <c r="E95" s="268"/>
      <c r="F95" s="268"/>
      <c r="G95" s="268"/>
      <c r="H95" s="264">
        <v>15</v>
      </c>
      <c r="I95" s="264"/>
      <c r="J95" s="264"/>
    </row>
    <row r="96" spans="1:10" ht="15.5">
      <c r="A96" s="225"/>
      <c r="B96" s="263" t="s">
        <v>362</v>
      </c>
      <c r="C96" s="263"/>
      <c r="D96" s="263"/>
      <c r="E96" s="263"/>
      <c r="F96" s="263"/>
      <c r="G96" s="263"/>
      <c r="H96" s="264">
        <v>8</v>
      </c>
      <c r="I96" s="264"/>
      <c r="J96" s="264"/>
    </row>
    <row r="97" spans="1:12" ht="15.5">
      <c r="A97" s="225"/>
      <c r="B97" s="267" t="s">
        <v>363</v>
      </c>
      <c r="C97" s="267"/>
      <c r="D97" s="267"/>
      <c r="E97" s="267"/>
      <c r="F97" s="267"/>
      <c r="G97" s="267"/>
      <c r="H97" s="264">
        <v>20</v>
      </c>
      <c r="I97" s="264"/>
      <c r="J97" s="264"/>
    </row>
    <row r="98" spans="1:12" ht="15.5">
      <c r="A98" s="225"/>
      <c r="B98" s="263" t="s">
        <v>364</v>
      </c>
      <c r="C98" s="263"/>
      <c r="D98" s="263"/>
      <c r="E98" s="263"/>
      <c r="F98" s="263"/>
      <c r="G98" s="263"/>
      <c r="H98" s="264">
        <v>20</v>
      </c>
      <c r="I98" s="264"/>
      <c r="J98" s="264"/>
    </row>
    <row r="99" spans="1:12" ht="15.5">
      <c r="A99" s="225"/>
      <c r="B99" s="267" t="s">
        <v>365</v>
      </c>
      <c r="C99" s="267"/>
      <c r="D99" s="267"/>
      <c r="E99" s="267"/>
      <c r="F99" s="267"/>
      <c r="G99" s="267"/>
      <c r="H99" s="264">
        <v>46</v>
      </c>
      <c r="I99" s="264"/>
      <c r="J99" s="264"/>
    </row>
    <row r="100" spans="1:12" ht="15.5">
      <c r="A100" s="225"/>
      <c r="B100" s="263" t="s">
        <v>366</v>
      </c>
      <c r="C100" s="263"/>
      <c r="D100" s="263"/>
      <c r="E100" s="263"/>
      <c r="F100" s="263"/>
      <c r="G100" s="263"/>
      <c r="H100" s="264">
        <v>16</v>
      </c>
      <c r="I100" s="264"/>
      <c r="J100" s="264"/>
    </row>
    <row r="101" spans="1:12" ht="15.5">
      <c r="A101" s="225"/>
      <c r="B101" s="263" t="s">
        <v>367</v>
      </c>
      <c r="C101" s="263"/>
      <c r="D101" s="263"/>
      <c r="E101" s="263"/>
      <c r="F101" s="263"/>
      <c r="G101" s="263"/>
      <c r="H101" s="264">
        <v>30</v>
      </c>
      <c r="I101" s="264"/>
      <c r="J101" s="264"/>
    </row>
    <row r="102" spans="1:12" ht="15.5">
      <c r="A102" s="225"/>
      <c r="B102" s="267" t="s">
        <v>368</v>
      </c>
      <c r="C102" s="267"/>
      <c r="D102" s="267"/>
      <c r="E102" s="267"/>
      <c r="F102" s="267"/>
      <c r="G102" s="267"/>
      <c r="H102" s="264">
        <v>132.69999999999999</v>
      </c>
      <c r="I102" s="264"/>
      <c r="J102" s="264"/>
    </row>
    <row r="103" spans="1:12" ht="15.5">
      <c r="A103" s="225"/>
      <c r="B103" s="263" t="s">
        <v>369</v>
      </c>
      <c r="C103" s="263"/>
      <c r="D103" s="263"/>
      <c r="E103" s="263"/>
      <c r="F103" s="263"/>
      <c r="G103" s="263"/>
      <c r="H103" s="264">
        <v>107.7</v>
      </c>
      <c r="I103" s="264"/>
      <c r="J103" s="264"/>
    </row>
    <row r="104" spans="1:12" ht="15.5">
      <c r="A104" s="225"/>
      <c r="B104" s="263" t="s">
        <v>370</v>
      </c>
      <c r="C104" s="263"/>
      <c r="D104" s="263"/>
      <c r="E104" s="263"/>
      <c r="F104" s="263"/>
      <c r="G104" s="263"/>
      <c r="H104" s="264">
        <v>25</v>
      </c>
      <c r="I104" s="264"/>
      <c r="J104" s="264"/>
    </row>
    <row r="105" spans="1:12" ht="15.5">
      <c r="A105" s="225"/>
      <c r="B105" s="267" t="s">
        <v>371</v>
      </c>
      <c r="C105" s="267"/>
      <c r="D105" s="267"/>
      <c r="E105" s="267"/>
      <c r="F105" s="267"/>
      <c r="G105" s="267"/>
      <c r="H105" s="265">
        <v>8684.9</v>
      </c>
      <c r="I105" s="265"/>
      <c r="J105" s="265"/>
    </row>
    <row r="106" spans="1:12" ht="15.5">
      <c r="A106" s="225"/>
      <c r="B106" s="263" t="s">
        <v>372</v>
      </c>
      <c r="C106" s="263"/>
      <c r="D106" s="263"/>
      <c r="E106" s="263"/>
      <c r="F106" s="263"/>
      <c r="G106" s="263"/>
      <c r="H106" s="264">
        <v>578</v>
      </c>
      <c r="I106" s="264"/>
      <c r="J106" s="264"/>
    </row>
    <row r="107" spans="1:12" ht="15.5">
      <c r="A107" s="225"/>
      <c r="B107" s="263" t="s">
        <v>373</v>
      </c>
      <c r="C107" s="263"/>
      <c r="D107" s="263"/>
      <c r="E107" s="263"/>
      <c r="F107" s="263"/>
      <c r="G107" s="263"/>
      <c r="H107" s="265">
        <v>8106.9</v>
      </c>
      <c r="I107" s="265"/>
      <c r="J107" s="265"/>
    </row>
    <row r="111" spans="1:12" ht="73.5" customHeight="1">
      <c r="B111" s="266" t="s">
        <v>374</v>
      </c>
      <c r="C111" s="266"/>
      <c r="D111" s="266"/>
      <c r="E111" s="266"/>
      <c r="F111" s="266"/>
      <c r="G111" s="266"/>
      <c r="H111" s="266"/>
      <c r="I111" s="266"/>
      <c r="J111" s="266"/>
      <c r="K111" s="266"/>
      <c r="L111" s="266"/>
    </row>
    <row r="112" spans="1:12" ht="15.5">
      <c r="B112" s="85" t="s">
        <v>177</v>
      </c>
    </row>
  </sheetData>
  <mergeCells count="209">
    <mergeCell ref="C4:G4"/>
    <mergeCell ref="H4:J4"/>
    <mergeCell ref="B5:G5"/>
    <mergeCell ref="H5:J5"/>
    <mergeCell ref="B6:G6"/>
    <mergeCell ref="H6:J6"/>
    <mergeCell ref="B10:G10"/>
    <mergeCell ref="H10:J10"/>
    <mergeCell ref="B12:G12"/>
    <mergeCell ref="H12:J12"/>
    <mergeCell ref="B7:G7"/>
    <mergeCell ref="H7:J7"/>
    <mergeCell ref="B8:G8"/>
    <mergeCell ref="H8:J8"/>
    <mergeCell ref="B9:G9"/>
    <mergeCell ref="H9:J9"/>
    <mergeCell ref="B11:G11"/>
    <mergeCell ref="H11:J11"/>
    <mergeCell ref="B17:G17"/>
    <mergeCell ref="H17:J17"/>
    <mergeCell ref="B18:G18"/>
    <mergeCell ref="H18:J18"/>
    <mergeCell ref="B13:G13"/>
    <mergeCell ref="H13:J13"/>
    <mergeCell ref="B14:G14"/>
    <mergeCell ref="H14:J14"/>
    <mergeCell ref="B15:G15"/>
    <mergeCell ref="H15:J15"/>
    <mergeCell ref="B16:G16"/>
    <mergeCell ref="H16:J16"/>
    <mergeCell ref="B19:G19"/>
    <mergeCell ref="H19:J19"/>
    <mergeCell ref="B20:G20"/>
    <mergeCell ref="H20:J20"/>
    <mergeCell ref="B21:G21"/>
    <mergeCell ref="H21:J21"/>
    <mergeCell ref="B22:G22"/>
    <mergeCell ref="H22:J22"/>
    <mergeCell ref="B23:G23"/>
    <mergeCell ref="H23:J23"/>
    <mergeCell ref="A24:F24"/>
    <mergeCell ref="G24:I24"/>
    <mergeCell ref="A25:F25"/>
    <mergeCell ref="G25:I25"/>
    <mergeCell ref="A26:F26"/>
    <mergeCell ref="G26:I26"/>
    <mergeCell ref="A27:F27"/>
    <mergeCell ref="G27:I27"/>
    <mergeCell ref="A28:F28"/>
    <mergeCell ref="G28:I28"/>
    <mergeCell ref="A29:F29"/>
    <mergeCell ref="G29:I29"/>
    <mergeCell ref="A30:F30"/>
    <mergeCell ref="G30:I30"/>
    <mergeCell ref="A31:F31"/>
    <mergeCell ref="G31:I31"/>
    <mergeCell ref="A32:F32"/>
    <mergeCell ref="G32:I32"/>
    <mergeCell ref="A33:F33"/>
    <mergeCell ref="G33:I33"/>
    <mergeCell ref="A34:F34"/>
    <mergeCell ref="G34:I34"/>
    <mergeCell ref="A35:F35"/>
    <mergeCell ref="G35:I35"/>
    <mergeCell ref="A36:F36"/>
    <mergeCell ref="G36:I36"/>
    <mergeCell ref="A37:F37"/>
    <mergeCell ref="G37:I37"/>
    <mergeCell ref="A38:F38"/>
    <mergeCell ref="G38:I38"/>
    <mergeCell ref="A39:F39"/>
    <mergeCell ref="G39:I39"/>
    <mergeCell ref="A40:F40"/>
    <mergeCell ref="G40:I40"/>
    <mergeCell ref="A41:F41"/>
    <mergeCell ref="G41:I41"/>
    <mergeCell ref="A42:F42"/>
    <mergeCell ref="G42:I42"/>
    <mergeCell ref="A43:F43"/>
    <mergeCell ref="G43:I43"/>
    <mergeCell ref="A44:F44"/>
    <mergeCell ref="G44:I44"/>
    <mergeCell ref="A45:F45"/>
    <mergeCell ref="G45:I45"/>
    <mergeCell ref="A46:F46"/>
    <mergeCell ref="G46:I46"/>
    <mergeCell ref="A47:F47"/>
    <mergeCell ref="G47:I47"/>
    <mergeCell ref="A48:F48"/>
    <mergeCell ref="G48:I48"/>
    <mergeCell ref="A49:F49"/>
    <mergeCell ref="G49:I49"/>
    <mergeCell ref="A50:F50"/>
    <mergeCell ref="G50:I50"/>
    <mergeCell ref="A51:F51"/>
    <mergeCell ref="G51:I51"/>
    <mergeCell ref="A52:F52"/>
    <mergeCell ref="G52:I52"/>
    <mergeCell ref="A53:F53"/>
    <mergeCell ref="G53:I53"/>
    <mergeCell ref="A54:F54"/>
    <mergeCell ref="G54:I54"/>
    <mergeCell ref="A55:F55"/>
    <mergeCell ref="G55:I55"/>
    <mergeCell ref="A56:F56"/>
    <mergeCell ref="G56:I56"/>
    <mergeCell ref="A57:F57"/>
    <mergeCell ref="G57:I57"/>
    <mergeCell ref="A58:F58"/>
    <mergeCell ref="G58:I58"/>
    <mergeCell ref="A59:F59"/>
    <mergeCell ref="G59:I59"/>
    <mergeCell ref="A60:F60"/>
    <mergeCell ref="G60:I60"/>
    <mergeCell ref="A61:F61"/>
    <mergeCell ref="G61:I61"/>
    <mergeCell ref="A62:F62"/>
    <mergeCell ref="G62:I62"/>
    <mergeCell ref="A63:F63"/>
    <mergeCell ref="G63:I63"/>
    <mergeCell ref="A64:F64"/>
    <mergeCell ref="G64:I64"/>
    <mergeCell ref="A65:F65"/>
    <mergeCell ref="G65:I65"/>
    <mergeCell ref="A66:F66"/>
    <mergeCell ref="G66:I66"/>
    <mergeCell ref="A67:F67"/>
    <mergeCell ref="G67:I67"/>
    <mergeCell ref="A68:F68"/>
    <mergeCell ref="G68:I68"/>
    <mergeCell ref="A69:F69"/>
    <mergeCell ref="G69:I69"/>
    <mergeCell ref="A70:F70"/>
    <mergeCell ref="G70:I70"/>
    <mergeCell ref="A71:F71"/>
    <mergeCell ref="G71:I71"/>
    <mergeCell ref="A72:F72"/>
    <mergeCell ref="G72:I72"/>
    <mergeCell ref="A73:F73"/>
    <mergeCell ref="G73:I73"/>
    <mergeCell ref="A74:F74"/>
    <mergeCell ref="G74:I74"/>
    <mergeCell ref="A75:F75"/>
    <mergeCell ref="G75:I75"/>
    <mergeCell ref="A76:F76"/>
    <mergeCell ref="G76:I76"/>
    <mergeCell ref="A77:F77"/>
    <mergeCell ref="G77:I77"/>
    <mergeCell ref="A78:F78"/>
    <mergeCell ref="G78:I78"/>
    <mergeCell ref="A79:F79"/>
    <mergeCell ref="G79:I79"/>
    <mergeCell ref="A80:F80"/>
    <mergeCell ref="G80:I80"/>
    <mergeCell ref="A81:F81"/>
    <mergeCell ref="G81:I81"/>
    <mergeCell ref="B82:G82"/>
    <mergeCell ref="H82:J82"/>
    <mergeCell ref="B83:G83"/>
    <mergeCell ref="H83:J83"/>
    <mergeCell ref="B84:G84"/>
    <mergeCell ref="H84:J84"/>
    <mergeCell ref="B85:G85"/>
    <mergeCell ref="H85:J85"/>
    <mergeCell ref="B86:G86"/>
    <mergeCell ref="H86:J86"/>
    <mergeCell ref="B87:G87"/>
    <mergeCell ref="H87:J87"/>
    <mergeCell ref="B88:G88"/>
    <mergeCell ref="H88:J88"/>
    <mergeCell ref="B89:G89"/>
    <mergeCell ref="H89:J89"/>
    <mergeCell ref="B90:G90"/>
    <mergeCell ref="H90:J90"/>
    <mergeCell ref="B91:G91"/>
    <mergeCell ref="H91:J91"/>
    <mergeCell ref="B92:G92"/>
    <mergeCell ref="H92:J92"/>
    <mergeCell ref="B93:G93"/>
    <mergeCell ref="H93:J93"/>
    <mergeCell ref="B94:G94"/>
    <mergeCell ref="H94:J94"/>
    <mergeCell ref="B95:G95"/>
    <mergeCell ref="H95:J95"/>
    <mergeCell ref="B96:G96"/>
    <mergeCell ref="H96:J96"/>
    <mergeCell ref="B97:G97"/>
    <mergeCell ref="H97:J97"/>
    <mergeCell ref="B98:G98"/>
    <mergeCell ref="H98:J98"/>
    <mergeCell ref="B99:G99"/>
    <mergeCell ref="H99:J99"/>
    <mergeCell ref="B105:G105"/>
    <mergeCell ref="H105:J105"/>
    <mergeCell ref="B100:G100"/>
    <mergeCell ref="H100:J100"/>
    <mergeCell ref="B101:G101"/>
    <mergeCell ref="H101:J101"/>
    <mergeCell ref="B102:G102"/>
    <mergeCell ref="H102:J102"/>
    <mergeCell ref="B106:G106"/>
    <mergeCell ref="H106:J106"/>
    <mergeCell ref="B107:G107"/>
    <mergeCell ref="H107:J107"/>
    <mergeCell ref="B111:L111"/>
    <mergeCell ref="B103:G103"/>
    <mergeCell ref="H103:J103"/>
    <mergeCell ref="B104:G104"/>
    <mergeCell ref="H104:J10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F101"/>
  <sheetViews>
    <sheetView workbookViewId="0"/>
  </sheetViews>
  <sheetFormatPr baseColWidth="10" defaultColWidth="11.453125" defaultRowHeight="15.5"/>
  <cols>
    <col min="1" max="1" width="11.453125" style="197"/>
    <col min="2" max="2" width="8.7265625" style="197" customWidth="1"/>
    <col min="3" max="3" width="11.453125" style="197" customWidth="1"/>
    <col min="4" max="4" width="11.453125" style="197"/>
    <col min="5" max="5" width="49.54296875" style="197" customWidth="1"/>
    <col min="6" max="6" width="14.1796875" style="197" customWidth="1"/>
    <col min="7" max="16384" width="11.453125" style="197"/>
  </cols>
  <sheetData>
    <row r="1" spans="1:6" ht="15.75" customHeight="1">
      <c r="A1" s="248" t="s">
        <v>1254</v>
      </c>
      <c r="B1" s="241"/>
      <c r="C1" s="241"/>
      <c r="D1" s="241"/>
      <c r="E1" s="241"/>
      <c r="F1" s="241"/>
    </row>
    <row r="3" spans="1:6">
      <c r="A3" s="212" t="s">
        <v>179</v>
      </c>
      <c r="B3" s="255" t="s">
        <v>273</v>
      </c>
      <c r="C3" s="255"/>
      <c r="D3" s="255"/>
      <c r="E3" s="255"/>
      <c r="F3" s="212" t="s">
        <v>181</v>
      </c>
    </row>
    <row r="4" spans="1:6">
      <c r="A4" s="259" t="s">
        <v>183</v>
      </c>
      <c r="B4" s="259"/>
      <c r="C4" s="259"/>
      <c r="D4" s="259"/>
      <c r="E4" s="259"/>
      <c r="F4" s="212">
        <v>10920.7</v>
      </c>
    </row>
    <row r="5" spans="1:6">
      <c r="A5" s="259" t="s">
        <v>276</v>
      </c>
      <c r="B5" s="259"/>
      <c r="C5" s="259"/>
      <c r="D5" s="259"/>
      <c r="E5" s="259"/>
      <c r="F5" s="212">
        <v>68</v>
      </c>
    </row>
    <row r="6" spans="1:6">
      <c r="A6" s="259" t="s">
        <v>277</v>
      </c>
      <c r="B6" s="259"/>
      <c r="C6" s="259"/>
      <c r="D6" s="259"/>
      <c r="E6" s="259"/>
      <c r="F6" s="212">
        <v>68</v>
      </c>
    </row>
    <row r="7" spans="1:6">
      <c r="A7" s="259" t="s">
        <v>278</v>
      </c>
      <c r="B7" s="259"/>
      <c r="C7" s="259"/>
      <c r="D7" s="259"/>
      <c r="E7" s="259"/>
      <c r="F7" s="212">
        <v>135.69999999999999</v>
      </c>
    </row>
    <row r="8" spans="1:6">
      <c r="A8" s="259" t="s">
        <v>375</v>
      </c>
      <c r="B8" s="259"/>
      <c r="C8" s="259"/>
      <c r="D8" s="259"/>
      <c r="E8" s="259"/>
      <c r="F8" s="212">
        <v>123.7</v>
      </c>
    </row>
    <row r="9" spans="1:6">
      <c r="A9" s="259" t="s">
        <v>376</v>
      </c>
      <c r="B9" s="259"/>
      <c r="C9" s="259"/>
      <c r="D9" s="259"/>
      <c r="E9" s="259"/>
      <c r="F9" s="212">
        <v>5</v>
      </c>
    </row>
    <row r="10" spans="1:6">
      <c r="A10" s="259" t="s">
        <v>279</v>
      </c>
      <c r="B10" s="259"/>
      <c r="C10" s="259"/>
      <c r="D10" s="259"/>
      <c r="E10" s="259"/>
      <c r="F10" s="212">
        <v>2</v>
      </c>
    </row>
    <row r="11" spans="1:6">
      <c r="A11" s="259" t="s">
        <v>377</v>
      </c>
      <c r="B11" s="259"/>
      <c r="C11" s="259"/>
      <c r="D11" s="259"/>
      <c r="E11" s="259"/>
      <c r="F11" s="212">
        <v>5</v>
      </c>
    </row>
    <row r="12" spans="1:6">
      <c r="A12" s="259" t="s">
        <v>285</v>
      </c>
      <c r="B12" s="259"/>
      <c r="C12" s="259"/>
      <c r="D12" s="259"/>
      <c r="E12" s="259"/>
      <c r="F12" s="212">
        <v>5</v>
      </c>
    </row>
    <row r="13" spans="1:6">
      <c r="A13" s="212" t="s">
        <v>287</v>
      </c>
      <c r="B13" s="212"/>
      <c r="C13" s="212"/>
      <c r="D13" s="212"/>
      <c r="E13" s="212"/>
      <c r="F13" s="212">
        <v>5</v>
      </c>
    </row>
    <row r="14" spans="1:6">
      <c r="A14" s="212" t="s">
        <v>288</v>
      </c>
      <c r="B14" s="212"/>
      <c r="C14" s="212"/>
      <c r="D14" s="212"/>
      <c r="E14" s="212"/>
      <c r="F14" s="212">
        <v>2164</v>
      </c>
    </row>
    <row r="15" spans="1:6">
      <c r="A15" s="212" t="s">
        <v>293</v>
      </c>
      <c r="B15" s="212"/>
      <c r="C15" s="212"/>
      <c r="D15" s="212"/>
      <c r="E15" s="212"/>
      <c r="F15" s="212">
        <v>51.8</v>
      </c>
    </row>
    <row r="16" spans="1:6">
      <c r="A16" s="212" t="s">
        <v>378</v>
      </c>
      <c r="B16" s="212"/>
      <c r="C16" s="212"/>
      <c r="D16" s="212"/>
      <c r="E16" s="212"/>
      <c r="F16" s="212">
        <v>25</v>
      </c>
    </row>
    <row r="17" spans="1:6">
      <c r="A17" s="212" t="s">
        <v>379</v>
      </c>
      <c r="B17" s="212"/>
      <c r="C17" s="212"/>
      <c r="D17" s="212"/>
      <c r="E17" s="212"/>
      <c r="F17" s="212">
        <v>25.7</v>
      </c>
    </row>
    <row r="18" spans="1:6">
      <c r="A18" s="212" t="s">
        <v>380</v>
      </c>
      <c r="B18" s="212"/>
      <c r="C18" s="212"/>
      <c r="D18" s="212"/>
      <c r="E18" s="212"/>
      <c r="F18" s="212">
        <v>7.3</v>
      </c>
    </row>
    <row r="19" spans="1:6">
      <c r="A19" s="212" t="s">
        <v>290</v>
      </c>
      <c r="B19" s="212"/>
      <c r="C19" s="212"/>
      <c r="D19" s="212"/>
      <c r="E19" s="212"/>
      <c r="F19" s="212">
        <v>361.6</v>
      </c>
    </row>
    <row r="20" spans="1:6">
      <c r="A20" s="212" t="s">
        <v>381</v>
      </c>
      <c r="B20" s="212"/>
      <c r="C20" s="212"/>
      <c r="D20" s="212"/>
      <c r="E20" s="212"/>
      <c r="F20" s="212">
        <v>200</v>
      </c>
    </row>
    <row r="21" spans="1:6">
      <c r="A21" s="212" t="s">
        <v>289</v>
      </c>
      <c r="B21" s="212"/>
      <c r="C21" s="212"/>
      <c r="D21" s="212"/>
      <c r="E21" s="212"/>
      <c r="F21" s="212">
        <v>1237.5</v>
      </c>
    </row>
    <row r="22" spans="1:6">
      <c r="A22" s="212" t="s">
        <v>291</v>
      </c>
      <c r="B22" s="212"/>
      <c r="C22" s="212"/>
      <c r="D22" s="212"/>
      <c r="E22" s="212"/>
      <c r="F22" s="212">
        <v>255</v>
      </c>
    </row>
    <row r="23" spans="1:6">
      <c r="A23" s="212" t="s">
        <v>294</v>
      </c>
      <c r="B23" s="212"/>
      <c r="C23" s="212"/>
      <c r="D23" s="212"/>
      <c r="E23" s="212"/>
      <c r="F23" s="212">
        <v>100</v>
      </c>
    </row>
    <row r="24" spans="1:6">
      <c r="A24" s="212" t="s">
        <v>295</v>
      </c>
      <c r="B24" s="212"/>
      <c r="C24" s="212"/>
      <c r="D24" s="212"/>
      <c r="E24" s="212"/>
      <c r="F24" s="212">
        <v>100</v>
      </c>
    </row>
    <row r="25" spans="1:6">
      <c r="A25" s="212" t="s">
        <v>382</v>
      </c>
      <c r="B25" s="212"/>
      <c r="C25" s="212"/>
      <c r="D25" s="212"/>
      <c r="E25" s="212"/>
      <c r="F25" s="212">
        <v>3</v>
      </c>
    </row>
    <row r="26" spans="1:6">
      <c r="A26" s="212" t="s">
        <v>298</v>
      </c>
      <c r="B26" s="212"/>
      <c r="C26" s="212"/>
      <c r="D26" s="212"/>
      <c r="E26" s="212"/>
      <c r="F26" s="212">
        <v>3</v>
      </c>
    </row>
    <row r="27" spans="1:6">
      <c r="A27" s="212" t="s">
        <v>302</v>
      </c>
      <c r="B27" s="212"/>
      <c r="C27" s="212"/>
      <c r="D27" s="212"/>
      <c r="E27" s="212"/>
      <c r="F27" s="212">
        <v>518.1</v>
      </c>
    </row>
    <row r="28" spans="1:6">
      <c r="A28" s="212" t="s">
        <v>303</v>
      </c>
      <c r="B28" s="212"/>
      <c r="C28" s="212"/>
      <c r="D28" s="212"/>
      <c r="E28" s="212"/>
      <c r="F28" s="212">
        <v>198.4</v>
      </c>
    </row>
    <row r="29" spans="1:6">
      <c r="A29" s="212" t="s">
        <v>304</v>
      </c>
      <c r="B29" s="212"/>
      <c r="C29" s="212"/>
      <c r="D29" s="212"/>
      <c r="E29" s="212"/>
      <c r="F29" s="212">
        <v>174.7</v>
      </c>
    </row>
    <row r="30" spans="1:6">
      <c r="A30" s="212" t="s">
        <v>383</v>
      </c>
      <c r="B30" s="212"/>
      <c r="C30" s="212"/>
      <c r="D30" s="212"/>
      <c r="E30" s="212"/>
      <c r="F30" s="212">
        <v>145</v>
      </c>
    </row>
    <row r="31" spans="1:6">
      <c r="A31" s="212" t="s">
        <v>305</v>
      </c>
      <c r="B31" s="212"/>
      <c r="C31" s="212"/>
      <c r="D31" s="212"/>
      <c r="E31" s="212"/>
      <c r="F31" s="212">
        <v>267.3</v>
      </c>
    </row>
    <row r="32" spans="1:6">
      <c r="A32" s="212" t="s">
        <v>306</v>
      </c>
      <c r="B32" s="212"/>
      <c r="C32" s="212"/>
      <c r="D32" s="212"/>
      <c r="E32" s="212"/>
      <c r="F32" s="212">
        <v>63.8</v>
      </c>
    </row>
    <row r="33" spans="1:6">
      <c r="A33" s="212" t="s">
        <v>309</v>
      </c>
      <c r="B33" s="212"/>
      <c r="C33" s="212"/>
      <c r="D33" s="212"/>
      <c r="E33" s="212"/>
      <c r="F33" s="212">
        <v>35</v>
      </c>
    </row>
    <row r="34" spans="1:6">
      <c r="A34" s="212" t="s">
        <v>310</v>
      </c>
      <c r="B34" s="212"/>
      <c r="C34" s="212"/>
      <c r="D34" s="212"/>
      <c r="E34" s="212"/>
      <c r="F34" s="212">
        <v>14.5</v>
      </c>
    </row>
    <row r="35" spans="1:6">
      <c r="A35" s="212" t="s">
        <v>384</v>
      </c>
      <c r="B35" s="212"/>
      <c r="C35" s="212"/>
      <c r="D35" s="212"/>
      <c r="E35" s="212"/>
      <c r="F35" s="212">
        <v>52.2</v>
      </c>
    </row>
    <row r="36" spans="1:6">
      <c r="A36" s="212" t="s">
        <v>385</v>
      </c>
      <c r="B36" s="212"/>
      <c r="C36" s="212"/>
      <c r="D36" s="212"/>
      <c r="E36" s="212"/>
      <c r="F36" s="212"/>
    </row>
    <row r="37" spans="1:6">
      <c r="A37" s="259" t="s">
        <v>386</v>
      </c>
      <c r="B37" s="259"/>
      <c r="C37" s="259"/>
      <c r="D37" s="259"/>
      <c r="E37" s="259"/>
      <c r="F37" s="212">
        <v>71.8</v>
      </c>
    </row>
    <row r="38" spans="1:6">
      <c r="A38" s="212" t="s">
        <v>387</v>
      </c>
      <c r="B38" s="212"/>
      <c r="C38" s="212"/>
      <c r="D38" s="212"/>
      <c r="E38" s="212"/>
      <c r="F38" s="212">
        <v>30</v>
      </c>
    </row>
    <row r="39" spans="1:6">
      <c r="A39" s="212" t="s">
        <v>311</v>
      </c>
      <c r="B39" s="212"/>
      <c r="C39" s="212"/>
      <c r="D39" s="212"/>
      <c r="E39" s="212"/>
      <c r="F39" s="212">
        <v>2635.7</v>
      </c>
    </row>
    <row r="40" spans="1:6">
      <c r="A40" s="212" t="s">
        <v>316</v>
      </c>
      <c r="B40" s="212"/>
      <c r="C40" s="212"/>
      <c r="D40" s="212"/>
      <c r="E40" s="212"/>
      <c r="F40" s="212">
        <v>12.2</v>
      </c>
    </row>
    <row r="41" spans="1:6">
      <c r="A41" s="212" t="s">
        <v>320</v>
      </c>
      <c r="B41" s="212"/>
      <c r="C41" s="212"/>
      <c r="D41" s="212"/>
      <c r="E41" s="212"/>
      <c r="F41" s="212">
        <v>63.7</v>
      </c>
    </row>
    <row r="42" spans="1:6">
      <c r="A42" s="212" t="s">
        <v>314</v>
      </c>
      <c r="B42" s="212"/>
      <c r="C42" s="212"/>
      <c r="D42" s="212"/>
      <c r="E42" s="212"/>
      <c r="F42" s="212">
        <v>542.20000000000005</v>
      </c>
    </row>
    <row r="43" spans="1:6">
      <c r="A43" s="212" t="s">
        <v>315</v>
      </c>
      <c r="B43" s="212"/>
      <c r="C43" s="212"/>
      <c r="D43" s="212"/>
      <c r="E43" s="212"/>
      <c r="F43" s="212">
        <v>20</v>
      </c>
    </row>
    <row r="44" spans="1:6">
      <c r="A44" s="212" t="s">
        <v>317</v>
      </c>
      <c r="B44" s="212"/>
      <c r="C44" s="212"/>
      <c r="D44" s="212"/>
      <c r="E44" s="212"/>
      <c r="F44" s="212">
        <v>11.5</v>
      </c>
    </row>
    <row r="45" spans="1:6">
      <c r="A45" s="212" t="s">
        <v>388</v>
      </c>
      <c r="B45" s="212"/>
      <c r="C45" s="212"/>
      <c r="D45" s="212"/>
      <c r="E45" s="212"/>
      <c r="F45" s="212">
        <v>9</v>
      </c>
    </row>
    <row r="46" spans="1:6">
      <c r="A46" s="212" t="s">
        <v>313</v>
      </c>
      <c r="B46" s="212"/>
      <c r="C46" s="212"/>
      <c r="D46" s="212"/>
      <c r="E46" s="212"/>
      <c r="F46" s="212">
        <v>56.6</v>
      </c>
    </row>
    <row r="47" spans="1:6">
      <c r="A47" s="212" t="s">
        <v>312</v>
      </c>
      <c r="B47" s="212"/>
      <c r="C47" s="212"/>
      <c r="D47" s="212"/>
      <c r="E47" s="212"/>
      <c r="F47" s="212">
        <v>692.4</v>
      </c>
    </row>
    <row r="48" spans="1:6">
      <c r="A48" s="212" t="s">
        <v>389</v>
      </c>
      <c r="B48" s="212"/>
      <c r="C48" s="212"/>
      <c r="D48" s="212"/>
      <c r="E48" s="212"/>
      <c r="F48" s="212">
        <v>259.5</v>
      </c>
    </row>
    <row r="49" spans="1:6">
      <c r="A49" s="212" t="s">
        <v>390</v>
      </c>
      <c r="B49" s="212"/>
      <c r="C49" s="212"/>
      <c r="D49" s="212"/>
      <c r="E49" s="212"/>
      <c r="F49" s="212">
        <v>162.4</v>
      </c>
    </row>
    <row r="50" spans="1:6">
      <c r="A50" s="212" t="s">
        <v>391</v>
      </c>
      <c r="B50" s="212"/>
      <c r="C50" s="212"/>
      <c r="D50" s="212"/>
      <c r="E50" s="212"/>
      <c r="F50" s="212">
        <v>382</v>
      </c>
    </row>
    <row r="51" spans="1:6">
      <c r="A51" s="212" t="s">
        <v>319</v>
      </c>
      <c r="B51" s="212"/>
      <c r="C51" s="212"/>
      <c r="D51" s="212"/>
      <c r="E51" s="212"/>
      <c r="F51" s="212">
        <v>124.3</v>
      </c>
    </row>
    <row r="52" spans="1:6">
      <c r="A52" s="212" t="s">
        <v>392</v>
      </c>
      <c r="B52" s="212"/>
      <c r="C52" s="212"/>
      <c r="D52" s="212"/>
      <c r="E52" s="212"/>
      <c r="F52" s="212">
        <v>300</v>
      </c>
    </row>
    <row r="53" spans="1:6">
      <c r="A53" s="212" t="s">
        <v>326</v>
      </c>
      <c r="B53" s="212"/>
      <c r="C53" s="212"/>
      <c r="D53" s="212"/>
      <c r="E53" s="212"/>
      <c r="F53" s="212">
        <v>39.200000000000003</v>
      </c>
    </row>
    <row r="54" spans="1:6">
      <c r="A54" s="212" t="s">
        <v>328</v>
      </c>
      <c r="B54" s="212"/>
      <c r="C54" s="212"/>
      <c r="D54" s="212"/>
      <c r="E54" s="212"/>
      <c r="F54" s="212">
        <v>20.6</v>
      </c>
    </row>
    <row r="55" spans="1:6">
      <c r="A55" s="212" t="s">
        <v>393</v>
      </c>
      <c r="B55" s="212"/>
      <c r="C55" s="212"/>
      <c r="D55" s="212"/>
      <c r="E55" s="212"/>
      <c r="F55" s="212">
        <v>18.600000000000001</v>
      </c>
    </row>
    <row r="56" spans="1:6">
      <c r="A56" s="212" t="s">
        <v>330</v>
      </c>
      <c r="B56" s="212"/>
      <c r="C56" s="212"/>
      <c r="D56" s="212"/>
      <c r="E56" s="212"/>
      <c r="F56" s="212">
        <v>785</v>
      </c>
    </row>
    <row r="57" spans="1:6">
      <c r="A57" s="212" t="s">
        <v>332</v>
      </c>
      <c r="B57" s="212"/>
      <c r="C57" s="212"/>
      <c r="D57" s="212"/>
      <c r="E57" s="212"/>
      <c r="F57" s="212">
        <v>5</v>
      </c>
    </row>
    <row r="58" spans="1:6">
      <c r="A58" s="212" t="s">
        <v>331</v>
      </c>
      <c r="B58" s="212"/>
      <c r="C58" s="212"/>
      <c r="D58" s="212"/>
      <c r="E58" s="212"/>
      <c r="F58" s="212">
        <v>780</v>
      </c>
    </row>
    <row r="59" spans="1:6">
      <c r="A59" s="212" t="s">
        <v>333</v>
      </c>
      <c r="B59" s="212"/>
      <c r="C59" s="212"/>
      <c r="D59" s="212"/>
      <c r="E59" s="212"/>
      <c r="F59" s="212">
        <v>147.69999999999999</v>
      </c>
    </row>
    <row r="60" spans="1:6">
      <c r="A60" s="212" t="s">
        <v>394</v>
      </c>
      <c r="B60" s="212"/>
      <c r="C60" s="212"/>
      <c r="D60" s="212"/>
      <c r="E60" s="212"/>
      <c r="F60" s="212">
        <v>9.5</v>
      </c>
    </row>
    <row r="61" spans="1:6">
      <c r="A61" s="212" t="s">
        <v>336</v>
      </c>
      <c r="B61" s="212"/>
      <c r="C61" s="212"/>
      <c r="D61" s="212"/>
      <c r="E61" s="212"/>
      <c r="F61" s="212">
        <v>52</v>
      </c>
    </row>
    <row r="62" spans="1:6">
      <c r="A62" s="212" t="s">
        <v>335</v>
      </c>
      <c r="B62" s="212"/>
      <c r="C62" s="212"/>
      <c r="D62" s="212"/>
      <c r="E62" s="212"/>
      <c r="F62" s="212">
        <v>86.3</v>
      </c>
    </row>
    <row r="63" spans="1:6">
      <c r="A63" s="212" t="s">
        <v>337</v>
      </c>
      <c r="B63" s="212"/>
      <c r="C63" s="212"/>
      <c r="D63" s="212"/>
      <c r="E63" s="212"/>
      <c r="F63" s="212">
        <v>113.7</v>
      </c>
    </row>
    <row r="64" spans="1:6">
      <c r="A64" s="212" t="s">
        <v>338</v>
      </c>
      <c r="B64" s="212"/>
      <c r="C64" s="212"/>
      <c r="D64" s="212"/>
      <c r="E64" s="212"/>
      <c r="F64" s="212">
        <v>88.8</v>
      </c>
    </row>
    <row r="65" spans="1:6">
      <c r="A65" s="212" t="s">
        <v>340</v>
      </c>
      <c r="B65" s="212"/>
      <c r="C65" s="212"/>
      <c r="D65" s="212"/>
      <c r="E65" s="212"/>
      <c r="F65" s="212">
        <v>10</v>
      </c>
    </row>
    <row r="66" spans="1:6">
      <c r="A66" s="212" t="s">
        <v>339</v>
      </c>
      <c r="B66" s="212"/>
      <c r="C66" s="212"/>
      <c r="D66" s="212"/>
      <c r="E66" s="212"/>
      <c r="F66" s="212">
        <v>14.9</v>
      </c>
    </row>
    <row r="67" spans="1:6">
      <c r="A67" s="212" t="s">
        <v>341</v>
      </c>
      <c r="B67" s="212"/>
      <c r="C67" s="212"/>
      <c r="D67" s="212"/>
      <c r="E67" s="212"/>
      <c r="F67" s="212">
        <v>1.8</v>
      </c>
    </row>
    <row r="68" spans="1:6">
      <c r="A68" s="212" t="s">
        <v>395</v>
      </c>
      <c r="B68" s="212"/>
      <c r="C68" s="212"/>
      <c r="D68" s="212"/>
      <c r="E68" s="212"/>
      <c r="F68" s="212">
        <v>1.8</v>
      </c>
    </row>
    <row r="69" spans="1:6">
      <c r="A69" s="212" t="s">
        <v>343</v>
      </c>
      <c r="B69" s="212"/>
      <c r="C69" s="212"/>
      <c r="D69" s="212"/>
      <c r="E69" s="212"/>
      <c r="F69" s="212">
        <v>3827.2</v>
      </c>
    </row>
    <row r="70" spans="1:6">
      <c r="A70" s="212" t="s">
        <v>396</v>
      </c>
      <c r="B70" s="212"/>
      <c r="C70" s="212"/>
      <c r="D70" s="212"/>
      <c r="E70" s="212"/>
      <c r="F70" s="212">
        <v>212.8</v>
      </c>
    </row>
    <row r="71" spans="1:6">
      <c r="A71" s="212" t="s">
        <v>347</v>
      </c>
      <c r="B71" s="212"/>
      <c r="C71" s="212"/>
      <c r="D71" s="212"/>
      <c r="E71" s="212"/>
      <c r="F71" s="212">
        <v>647.9</v>
      </c>
    </row>
    <row r="72" spans="1:6">
      <c r="A72" s="212" t="s">
        <v>344</v>
      </c>
      <c r="B72" s="212"/>
      <c r="C72" s="212"/>
      <c r="D72" s="212"/>
      <c r="E72" s="212"/>
      <c r="F72" s="212">
        <v>62.9</v>
      </c>
    </row>
    <row r="73" spans="1:6">
      <c r="A73" s="212" t="s">
        <v>348</v>
      </c>
      <c r="B73" s="212"/>
      <c r="C73" s="212"/>
      <c r="D73" s="212"/>
      <c r="E73" s="212"/>
      <c r="F73" s="212">
        <v>17.3</v>
      </c>
    </row>
    <row r="74" spans="1:6">
      <c r="A74" s="212" t="s">
        <v>397</v>
      </c>
      <c r="B74" s="212"/>
      <c r="C74" s="212"/>
      <c r="D74" s="212"/>
      <c r="E74" s="212"/>
      <c r="F74" s="212">
        <v>196.8</v>
      </c>
    </row>
    <row r="75" spans="1:6">
      <c r="A75" s="212" t="s">
        <v>319</v>
      </c>
      <c r="B75" s="212"/>
      <c r="C75" s="212"/>
      <c r="D75" s="212"/>
      <c r="E75" s="212"/>
      <c r="F75" s="212">
        <v>2643.1</v>
      </c>
    </row>
    <row r="76" spans="1:6">
      <c r="A76" s="212" t="s">
        <v>346</v>
      </c>
      <c r="B76" s="212"/>
      <c r="C76" s="212"/>
      <c r="D76" s="212"/>
      <c r="E76" s="212"/>
      <c r="F76" s="212">
        <v>46.3</v>
      </c>
    </row>
    <row r="77" spans="1:6">
      <c r="A77" s="212" t="s">
        <v>350</v>
      </c>
      <c r="B77" s="212"/>
      <c r="C77" s="212"/>
      <c r="D77" s="212"/>
      <c r="E77" s="212"/>
      <c r="F77" s="212">
        <v>7.3</v>
      </c>
    </row>
    <row r="78" spans="1:6">
      <c r="A78" s="212" t="s">
        <v>351</v>
      </c>
      <c r="B78" s="212"/>
      <c r="C78" s="212"/>
      <c r="D78" s="212"/>
      <c r="E78" s="212"/>
      <c r="F78" s="212">
        <v>7.3</v>
      </c>
    </row>
    <row r="79" spans="1:6">
      <c r="A79" s="212" t="s">
        <v>352</v>
      </c>
      <c r="B79" s="212"/>
      <c r="C79" s="212"/>
      <c r="D79" s="212"/>
      <c r="E79" s="212"/>
      <c r="F79" s="212">
        <v>5.5</v>
      </c>
    </row>
    <row r="80" spans="1:6">
      <c r="A80" s="212" t="s">
        <v>353</v>
      </c>
      <c r="B80" s="212"/>
      <c r="C80" s="212"/>
      <c r="D80" s="212"/>
      <c r="E80" s="212"/>
      <c r="F80" s="212">
        <v>5.5</v>
      </c>
    </row>
    <row r="81" spans="1:6">
      <c r="A81" s="212" t="s">
        <v>357</v>
      </c>
      <c r="B81" s="212"/>
      <c r="C81" s="212"/>
      <c r="D81" s="212"/>
      <c r="E81" s="212"/>
      <c r="F81" s="212">
        <v>17.2</v>
      </c>
    </row>
    <row r="82" spans="1:6">
      <c r="A82" s="212" t="s">
        <v>358</v>
      </c>
      <c r="B82" s="212"/>
      <c r="C82" s="212"/>
      <c r="D82" s="212"/>
      <c r="E82" s="212"/>
      <c r="F82" s="212">
        <v>4.2</v>
      </c>
    </row>
    <row r="83" spans="1:6">
      <c r="A83" s="212" t="s">
        <v>398</v>
      </c>
      <c r="B83" s="212"/>
      <c r="C83" s="212"/>
      <c r="D83" s="212"/>
      <c r="E83" s="212"/>
      <c r="F83" s="212">
        <v>13</v>
      </c>
    </row>
    <row r="84" spans="1:6">
      <c r="A84" s="212" t="s">
        <v>360</v>
      </c>
      <c r="B84" s="212"/>
      <c r="C84" s="212"/>
      <c r="D84" s="212"/>
      <c r="E84" s="212"/>
      <c r="F84" s="212">
        <v>25.3</v>
      </c>
    </row>
    <row r="85" spans="1:6">
      <c r="A85" s="212" t="s">
        <v>399</v>
      </c>
      <c r="B85" s="212"/>
      <c r="C85" s="212"/>
      <c r="D85" s="212"/>
      <c r="E85" s="212"/>
      <c r="F85" s="212"/>
    </row>
    <row r="86" spans="1:6">
      <c r="A86" s="219" t="s">
        <v>400</v>
      </c>
      <c r="B86" s="219"/>
      <c r="C86" s="219"/>
      <c r="D86" s="219"/>
      <c r="E86" s="219"/>
      <c r="F86" s="212">
        <v>25.3</v>
      </c>
    </row>
    <row r="87" spans="1:6">
      <c r="A87" s="212" t="s">
        <v>401</v>
      </c>
      <c r="B87" s="212"/>
      <c r="C87" s="212"/>
      <c r="D87" s="212"/>
      <c r="E87" s="212"/>
      <c r="F87" s="212">
        <v>20</v>
      </c>
    </row>
    <row r="88" spans="1:6">
      <c r="A88" s="212" t="s">
        <v>402</v>
      </c>
      <c r="B88" s="212"/>
      <c r="C88" s="212"/>
      <c r="D88" s="212"/>
      <c r="E88" s="212"/>
      <c r="F88" s="212">
        <v>20</v>
      </c>
    </row>
    <row r="89" spans="1:6">
      <c r="A89" s="212" t="s">
        <v>365</v>
      </c>
      <c r="B89" s="212"/>
      <c r="C89" s="212"/>
      <c r="D89" s="212"/>
      <c r="E89" s="212"/>
      <c r="F89" s="212">
        <v>34.1</v>
      </c>
    </row>
    <row r="90" spans="1:6">
      <c r="A90" s="212" t="s">
        <v>403</v>
      </c>
      <c r="B90" s="212"/>
      <c r="C90" s="212"/>
      <c r="D90" s="212"/>
      <c r="E90" s="212"/>
      <c r="F90" s="212">
        <v>34.1</v>
      </c>
    </row>
    <row r="91" spans="1:6">
      <c r="A91" s="212" t="s">
        <v>371</v>
      </c>
      <c r="B91" s="212"/>
      <c r="C91" s="212"/>
      <c r="D91" s="212"/>
      <c r="E91" s="212"/>
      <c r="F91" s="212">
        <v>8809.4</v>
      </c>
    </row>
    <row r="92" spans="1:6">
      <c r="A92" s="212" t="s">
        <v>373</v>
      </c>
      <c r="B92" s="212"/>
      <c r="C92" s="212"/>
      <c r="D92" s="212"/>
      <c r="E92" s="212"/>
      <c r="F92" s="212">
        <v>8270.5</v>
      </c>
    </row>
    <row r="93" spans="1:6">
      <c r="A93" s="212" t="s">
        <v>372</v>
      </c>
      <c r="B93" s="212"/>
      <c r="C93" s="212"/>
      <c r="D93" s="212"/>
      <c r="E93" s="212"/>
      <c r="F93" s="212">
        <v>538.9</v>
      </c>
    </row>
    <row r="94" spans="1:6">
      <c r="A94" s="212" t="s">
        <v>368</v>
      </c>
      <c r="B94" s="212"/>
      <c r="C94" s="212"/>
      <c r="D94" s="212"/>
      <c r="E94" s="212"/>
      <c r="F94" s="212">
        <v>205.1</v>
      </c>
    </row>
    <row r="95" spans="1:6">
      <c r="A95" s="212" t="s">
        <v>369</v>
      </c>
      <c r="B95" s="212"/>
      <c r="C95" s="212"/>
      <c r="D95" s="212"/>
      <c r="E95" s="212"/>
      <c r="F95" s="212">
        <v>197</v>
      </c>
    </row>
    <row r="96" spans="1:6">
      <c r="A96" s="212" t="s">
        <v>404</v>
      </c>
      <c r="B96" s="212"/>
      <c r="C96" s="212"/>
      <c r="D96" s="212"/>
      <c r="E96" s="212"/>
      <c r="F96" s="212">
        <v>8.1</v>
      </c>
    </row>
    <row r="100" spans="1:1">
      <c r="A100" s="212" t="s">
        <v>405</v>
      </c>
    </row>
    <row r="101" spans="1:1">
      <c r="A101" s="85" t="s">
        <v>177</v>
      </c>
    </row>
  </sheetData>
  <mergeCells count="11">
    <mergeCell ref="A8:E8"/>
    <mergeCell ref="A37:E37"/>
    <mergeCell ref="A9:E9"/>
    <mergeCell ref="A10:E10"/>
    <mergeCell ref="A11:E11"/>
    <mergeCell ref="A12:E12"/>
    <mergeCell ref="A4:E4"/>
    <mergeCell ref="A5:E5"/>
    <mergeCell ref="A6:E6"/>
    <mergeCell ref="A7:E7"/>
    <mergeCell ref="B3:E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H116"/>
  <sheetViews>
    <sheetView workbookViewId="0"/>
  </sheetViews>
  <sheetFormatPr baseColWidth="10" defaultColWidth="11.453125" defaultRowHeight="14.5"/>
  <cols>
    <col min="1" max="4" width="11.453125" style="191"/>
    <col min="5" max="5" width="18.453125" style="191" customWidth="1"/>
    <col min="6" max="7" width="11.453125" style="191"/>
    <col min="8" max="8" width="13.1796875" style="191" customWidth="1"/>
    <col min="9" max="16384" width="11.453125" style="191"/>
  </cols>
  <sheetData>
    <row r="1" spans="1:8" ht="15" customHeight="1">
      <c r="A1" s="248" t="s">
        <v>1290</v>
      </c>
      <c r="B1" s="248"/>
      <c r="C1" s="248"/>
      <c r="D1" s="248"/>
      <c r="E1" s="248"/>
      <c r="F1" s="248"/>
      <c r="G1" s="248"/>
      <c r="H1" s="248"/>
    </row>
    <row r="3" spans="1:8" ht="15.5">
      <c r="A3" s="277" t="s">
        <v>406</v>
      </c>
      <c r="B3" s="277"/>
      <c r="C3" s="277"/>
      <c r="D3" s="277"/>
      <c r="E3" s="277"/>
      <c r="F3" s="269" t="s">
        <v>181</v>
      </c>
      <c r="G3" s="269"/>
    </row>
    <row r="4" spans="1:8" ht="15.5">
      <c r="A4" s="277" t="s">
        <v>59</v>
      </c>
      <c r="B4" s="277"/>
      <c r="C4" s="277"/>
      <c r="D4" s="277"/>
      <c r="E4" s="277"/>
      <c r="F4" s="275">
        <v>14916472705</v>
      </c>
      <c r="G4" s="275"/>
    </row>
    <row r="5" spans="1:8" ht="15.5">
      <c r="A5" s="267" t="s">
        <v>274</v>
      </c>
      <c r="B5" s="267"/>
      <c r="C5" s="267"/>
      <c r="D5" s="267"/>
      <c r="E5" s="267"/>
      <c r="F5" s="275">
        <v>45000000</v>
      </c>
      <c r="G5" s="275"/>
    </row>
    <row r="6" spans="1:8" ht="15.5">
      <c r="A6" s="274" t="s">
        <v>275</v>
      </c>
      <c r="B6" s="274"/>
      <c r="C6" s="274"/>
      <c r="D6" s="274"/>
      <c r="E6" s="274"/>
      <c r="F6" s="275">
        <v>35000000</v>
      </c>
      <c r="G6" s="275"/>
    </row>
    <row r="7" spans="1:8" ht="50.25" customHeight="1">
      <c r="A7" s="274" t="s">
        <v>407</v>
      </c>
      <c r="B7" s="274"/>
      <c r="C7" s="274"/>
      <c r="D7" s="274"/>
      <c r="E7" s="274"/>
      <c r="F7" s="275">
        <v>10000000</v>
      </c>
      <c r="G7" s="275"/>
    </row>
    <row r="8" spans="1:8" ht="15.5">
      <c r="A8" s="267" t="s">
        <v>276</v>
      </c>
      <c r="B8" s="267"/>
      <c r="C8" s="267"/>
      <c r="D8" s="267"/>
      <c r="E8" s="267"/>
      <c r="F8" s="275">
        <v>80900000</v>
      </c>
      <c r="G8" s="275"/>
    </row>
    <row r="9" spans="1:8" ht="15.5">
      <c r="A9" s="274" t="s">
        <v>408</v>
      </c>
      <c r="B9" s="274"/>
      <c r="C9" s="274"/>
      <c r="D9" s="274"/>
      <c r="E9" s="274"/>
      <c r="F9" s="275">
        <v>80900000</v>
      </c>
      <c r="G9" s="275"/>
    </row>
    <row r="10" spans="1:8" ht="15.5">
      <c r="A10" s="267" t="s">
        <v>278</v>
      </c>
      <c r="B10" s="267"/>
      <c r="C10" s="267"/>
      <c r="D10" s="267"/>
      <c r="E10" s="267"/>
      <c r="F10" s="275">
        <v>157096504</v>
      </c>
      <c r="G10" s="275"/>
    </row>
    <row r="11" spans="1:8" ht="15.5">
      <c r="A11" s="274" t="s">
        <v>279</v>
      </c>
      <c r="B11" s="274"/>
      <c r="C11" s="274"/>
      <c r="D11" s="274"/>
      <c r="E11" s="274"/>
      <c r="F11" s="275">
        <v>15000000</v>
      </c>
      <c r="G11" s="275"/>
    </row>
    <row r="12" spans="1:8" ht="15.5">
      <c r="A12" s="274" t="s">
        <v>409</v>
      </c>
      <c r="B12" s="274"/>
      <c r="C12" s="274"/>
      <c r="D12" s="274"/>
      <c r="E12" s="274"/>
      <c r="F12" s="275">
        <v>10000000</v>
      </c>
      <c r="G12" s="275"/>
    </row>
    <row r="13" spans="1:8" ht="15.5">
      <c r="A13" s="274" t="s">
        <v>410</v>
      </c>
      <c r="B13" s="274"/>
      <c r="C13" s="274"/>
      <c r="D13" s="274"/>
      <c r="E13" s="274"/>
      <c r="F13" s="275">
        <v>127096504</v>
      </c>
      <c r="G13" s="275"/>
    </row>
    <row r="14" spans="1:8" ht="15.5">
      <c r="A14" s="274" t="s">
        <v>280</v>
      </c>
      <c r="B14" s="274"/>
      <c r="C14" s="274"/>
      <c r="D14" s="274"/>
      <c r="E14" s="274"/>
      <c r="F14" s="275">
        <v>5000000</v>
      </c>
      <c r="G14" s="275"/>
    </row>
    <row r="15" spans="1:8" ht="15.5">
      <c r="A15" s="267" t="s">
        <v>285</v>
      </c>
      <c r="B15" s="267"/>
      <c r="C15" s="267"/>
      <c r="D15" s="267"/>
      <c r="E15" s="267"/>
      <c r="F15" s="275">
        <v>23350000</v>
      </c>
      <c r="G15" s="275"/>
    </row>
    <row r="16" spans="1:8" ht="15.5">
      <c r="A16" s="274" t="s">
        <v>411</v>
      </c>
      <c r="B16" s="274"/>
      <c r="C16" s="274"/>
      <c r="D16" s="274"/>
      <c r="E16" s="274"/>
      <c r="F16" s="275">
        <v>2000000</v>
      </c>
      <c r="G16" s="275"/>
    </row>
    <row r="17" spans="1:7" ht="15.5">
      <c r="A17" s="274" t="s">
        <v>412</v>
      </c>
      <c r="B17" s="274"/>
      <c r="C17" s="274"/>
      <c r="D17" s="274"/>
      <c r="E17" s="274"/>
      <c r="F17" s="275">
        <v>1350000</v>
      </c>
      <c r="G17" s="275"/>
    </row>
    <row r="18" spans="1:7" ht="15.5">
      <c r="A18" s="274" t="s">
        <v>287</v>
      </c>
      <c r="B18" s="274"/>
      <c r="C18" s="274"/>
      <c r="D18" s="274"/>
      <c r="E18" s="274"/>
      <c r="F18" s="275">
        <v>20000000</v>
      </c>
      <c r="G18" s="275"/>
    </row>
    <row r="19" spans="1:7" ht="15.5">
      <c r="A19" s="267" t="s">
        <v>288</v>
      </c>
      <c r="B19" s="267"/>
      <c r="C19" s="267"/>
      <c r="D19" s="267"/>
      <c r="E19" s="267"/>
      <c r="F19" s="275">
        <v>3460786454</v>
      </c>
      <c r="G19" s="275"/>
    </row>
    <row r="20" spans="1:7" ht="15.5">
      <c r="A20" s="274" t="s">
        <v>413</v>
      </c>
      <c r="B20" s="274"/>
      <c r="C20" s="274"/>
      <c r="D20" s="274"/>
      <c r="E20" s="274"/>
      <c r="F20" s="275">
        <v>83334080</v>
      </c>
      <c r="G20" s="275"/>
    </row>
    <row r="21" spans="1:7" ht="15.5">
      <c r="A21" s="274" t="s">
        <v>414</v>
      </c>
      <c r="B21" s="274"/>
      <c r="C21" s="274"/>
      <c r="D21" s="274"/>
      <c r="E21" s="274"/>
      <c r="F21" s="275">
        <v>6867778</v>
      </c>
      <c r="G21" s="275"/>
    </row>
    <row r="22" spans="1:7" ht="15.5">
      <c r="A22" s="274" t="s">
        <v>415</v>
      </c>
      <c r="B22" s="274"/>
      <c r="C22" s="274"/>
      <c r="D22" s="274"/>
      <c r="E22" s="274"/>
      <c r="F22" s="275">
        <v>12994549</v>
      </c>
      <c r="G22" s="275"/>
    </row>
    <row r="23" spans="1:7" ht="15.5">
      <c r="A23" s="274" t="s">
        <v>416</v>
      </c>
      <c r="B23" s="274"/>
      <c r="C23" s="274"/>
      <c r="D23" s="274"/>
      <c r="E23" s="274"/>
      <c r="F23" s="275">
        <v>204000000</v>
      </c>
      <c r="G23" s="275"/>
    </row>
    <row r="24" spans="1:7" ht="15.5">
      <c r="A24" s="274" t="s">
        <v>417</v>
      </c>
      <c r="B24" s="274"/>
      <c r="C24" s="274"/>
      <c r="D24" s="274"/>
      <c r="E24" s="274"/>
      <c r="F24" s="275">
        <v>70000000</v>
      </c>
      <c r="G24" s="275"/>
    </row>
    <row r="25" spans="1:7" ht="15.5">
      <c r="A25" s="274" t="s">
        <v>378</v>
      </c>
      <c r="B25" s="274"/>
      <c r="C25" s="274"/>
      <c r="D25" s="274"/>
      <c r="E25" s="274"/>
      <c r="F25" s="275">
        <v>93000000</v>
      </c>
      <c r="G25" s="275"/>
    </row>
    <row r="26" spans="1:7" ht="15.5">
      <c r="A26" s="269" t="s">
        <v>418</v>
      </c>
      <c r="B26" s="269"/>
      <c r="C26" s="269"/>
      <c r="D26" s="269"/>
      <c r="E26" s="269"/>
      <c r="F26" s="275">
        <v>2189318840</v>
      </c>
      <c r="G26" s="275"/>
    </row>
    <row r="27" spans="1:7" ht="15.5">
      <c r="A27" s="274" t="s">
        <v>291</v>
      </c>
      <c r="B27" s="274"/>
      <c r="C27" s="274"/>
      <c r="D27" s="274"/>
      <c r="E27" s="274"/>
      <c r="F27" s="275">
        <v>463828897</v>
      </c>
      <c r="G27" s="275"/>
    </row>
    <row r="28" spans="1:7" ht="15.5">
      <c r="A28" s="274" t="s">
        <v>290</v>
      </c>
      <c r="B28" s="274"/>
      <c r="C28" s="274"/>
      <c r="D28" s="274"/>
      <c r="E28" s="274"/>
      <c r="F28" s="275">
        <v>337442310</v>
      </c>
      <c r="G28" s="275"/>
    </row>
    <row r="29" spans="1:7" ht="15.5">
      <c r="A29" s="267" t="s">
        <v>294</v>
      </c>
      <c r="B29" s="267"/>
      <c r="C29" s="267"/>
      <c r="D29" s="267"/>
      <c r="E29" s="267"/>
      <c r="F29" s="275">
        <v>104000000</v>
      </c>
      <c r="G29" s="275"/>
    </row>
    <row r="30" spans="1:7" ht="15.5">
      <c r="A30" s="269" t="s">
        <v>295</v>
      </c>
      <c r="B30" s="269"/>
      <c r="C30" s="269"/>
      <c r="D30" s="269"/>
      <c r="E30" s="269"/>
      <c r="F30" s="275">
        <v>104000000</v>
      </c>
      <c r="G30" s="275"/>
    </row>
    <row r="31" spans="1:7" ht="15.5">
      <c r="A31" s="267" t="s">
        <v>382</v>
      </c>
      <c r="B31" s="267"/>
      <c r="C31" s="267"/>
      <c r="D31" s="267"/>
      <c r="E31" s="267"/>
      <c r="F31" s="275">
        <v>2820000</v>
      </c>
      <c r="G31" s="275"/>
    </row>
    <row r="32" spans="1:7" ht="15.5">
      <c r="A32" s="274" t="s">
        <v>298</v>
      </c>
      <c r="B32" s="274"/>
      <c r="C32" s="274"/>
      <c r="D32" s="274"/>
      <c r="E32" s="274"/>
      <c r="F32" s="275">
        <v>2820000</v>
      </c>
      <c r="G32" s="275"/>
    </row>
    <row r="33" spans="1:7" ht="15.5">
      <c r="A33" s="267" t="s">
        <v>299</v>
      </c>
      <c r="B33" s="267"/>
      <c r="C33" s="267"/>
      <c r="D33" s="267"/>
      <c r="E33" s="267"/>
      <c r="F33" s="275">
        <v>15000000</v>
      </c>
      <c r="G33" s="275"/>
    </row>
    <row r="34" spans="1:7" ht="15.5">
      <c r="A34" s="269" t="s">
        <v>419</v>
      </c>
      <c r="B34" s="269"/>
      <c r="C34" s="269"/>
      <c r="D34" s="269"/>
      <c r="E34" s="269"/>
      <c r="F34" s="275">
        <v>5000000</v>
      </c>
      <c r="G34" s="275"/>
    </row>
    <row r="35" spans="1:7" ht="15.5">
      <c r="A35" s="274" t="s">
        <v>420</v>
      </c>
      <c r="B35" s="274"/>
      <c r="C35" s="274"/>
      <c r="D35" s="274"/>
      <c r="E35" s="274"/>
      <c r="F35" s="275">
        <v>10000000</v>
      </c>
      <c r="G35" s="275"/>
    </row>
    <row r="36" spans="1:7" ht="15.5">
      <c r="A36" s="267" t="s">
        <v>302</v>
      </c>
      <c r="B36" s="267"/>
      <c r="C36" s="267"/>
      <c r="D36" s="267"/>
      <c r="E36" s="267"/>
      <c r="F36" s="275">
        <v>1056200000</v>
      </c>
      <c r="G36" s="275"/>
    </row>
    <row r="37" spans="1:7" ht="15.5">
      <c r="A37" s="269" t="s">
        <v>421</v>
      </c>
      <c r="B37" s="269"/>
      <c r="C37" s="269"/>
      <c r="D37" s="269"/>
      <c r="E37" s="269"/>
      <c r="F37" s="275">
        <v>140000000</v>
      </c>
      <c r="G37" s="275"/>
    </row>
    <row r="38" spans="1:7" ht="15.5">
      <c r="A38" s="274" t="s">
        <v>422</v>
      </c>
      <c r="B38" s="274"/>
      <c r="C38" s="274"/>
      <c r="D38" s="274"/>
      <c r="E38" s="274"/>
      <c r="F38" s="275">
        <v>258700000</v>
      </c>
      <c r="G38" s="275"/>
    </row>
    <row r="39" spans="1:7" ht="15.5">
      <c r="A39" s="269" t="s">
        <v>304</v>
      </c>
      <c r="B39" s="269"/>
      <c r="C39" s="269"/>
      <c r="D39" s="269"/>
      <c r="E39" s="269"/>
      <c r="F39" s="275">
        <v>472500000</v>
      </c>
      <c r="G39" s="275"/>
    </row>
    <row r="40" spans="1:7" ht="15.5">
      <c r="A40" s="274" t="s">
        <v>423</v>
      </c>
      <c r="B40" s="274"/>
      <c r="C40" s="274"/>
      <c r="D40" s="274"/>
      <c r="E40" s="274"/>
      <c r="F40" s="275">
        <v>185000000</v>
      </c>
      <c r="G40" s="275"/>
    </row>
    <row r="41" spans="1:7" ht="15.5">
      <c r="A41" s="267" t="s">
        <v>424</v>
      </c>
      <c r="B41" s="267"/>
      <c r="C41" s="267"/>
      <c r="D41" s="267"/>
      <c r="E41" s="267"/>
      <c r="F41" s="275">
        <v>487171421</v>
      </c>
      <c r="G41" s="275"/>
    </row>
    <row r="42" spans="1:7" ht="15.5">
      <c r="A42" s="274" t="s">
        <v>425</v>
      </c>
      <c r="B42" s="274"/>
      <c r="C42" s="274"/>
      <c r="D42" s="274"/>
      <c r="E42" s="274"/>
      <c r="F42" s="275">
        <v>35000000</v>
      </c>
      <c r="G42" s="275"/>
    </row>
    <row r="43" spans="1:7" ht="15.5">
      <c r="A43" s="274" t="s">
        <v>306</v>
      </c>
      <c r="B43" s="274"/>
      <c r="C43" s="274"/>
      <c r="D43" s="274"/>
      <c r="E43" s="274"/>
      <c r="F43" s="275">
        <v>127772806</v>
      </c>
      <c r="G43" s="275"/>
    </row>
    <row r="44" spans="1:7" ht="15.5">
      <c r="A44" s="276" t="s">
        <v>426</v>
      </c>
      <c r="B44" s="276"/>
      <c r="C44" s="276"/>
      <c r="D44" s="276"/>
      <c r="E44" s="276"/>
      <c r="F44" s="275">
        <v>65340300</v>
      </c>
      <c r="G44" s="275"/>
    </row>
    <row r="45" spans="1:7" ht="15.5">
      <c r="A45" s="274" t="s">
        <v>427</v>
      </c>
      <c r="B45" s="274"/>
      <c r="C45" s="274"/>
      <c r="D45" s="274"/>
      <c r="E45" s="274"/>
      <c r="F45" s="275">
        <v>6000000</v>
      </c>
      <c r="G45" s="275"/>
    </row>
    <row r="46" spans="1:7" ht="15.5">
      <c r="A46" s="276" t="s">
        <v>428</v>
      </c>
      <c r="B46" s="276"/>
      <c r="C46" s="276"/>
      <c r="D46" s="276"/>
      <c r="E46" s="276"/>
      <c r="F46" s="275">
        <v>159006554</v>
      </c>
      <c r="G46" s="275"/>
    </row>
    <row r="47" spans="1:7" ht="15.5">
      <c r="A47" s="274" t="s">
        <v>429</v>
      </c>
      <c r="B47" s="274"/>
      <c r="C47" s="274"/>
      <c r="D47" s="274"/>
      <c r="E47" s="274"/>
      <c r="F47" s="275">
        <v>29551761</v>
      </c>
      <c r="G47" s="275"/>
    </row>
    <row r="48" spans="1:7" ht="15.5">
      <c r="A48" s="274" t="s">
        <v>430</v>
      </c>
      <c r="B48" s="274"/>
      <c r="C48" s="274"/>
      <c r="D48" s="274"/>
      <c r="E48" s="274"/>
      <c r="F48" s="275">
        <v>64500000</v>
      </c>
      <c r="G48" s="275"/>
    </row>
    <row r="49" spans="1:7" ht="15.5">
      <c r="A49" s="267" t="s">
        <v>311</v>
      </c>
      <c r="B49" s="267"/>
      <c r="C49" s="267"/>
      <c r="D49" s="267"/>
      <c r="E49" s="267"/>
      <c r="F49" s="275">
        <v>3569659635</v>
      </c>
      <c r="G49" s="275"/>
    </row>
    <row r="50" spans="1:7" ht="15.5">
      <c r="A50" s="274" t="s">
        <v>431</v>
      </c>
      <c r="B50" s="274"/>
      <c r="C50" s="274"/>
      <c r="D50" s="274"/>
      <c r="E50" s="274"/>
      <c r="F50" s="275">
        <v>1353910967</v>
      </c>
      <c r="G50" s="275"/>
    </row>
    <row r="51" spans="1:7" ht="15.5">
      <c r="A51" s="274" t="s">
        <v>317</v>
      </c>
      <c r="B51" s="274"/>
      <c r="C51" s="274"/>
      <c r="D51" s="274"/>
      <c r="E51" s="274"/>
      <c r="F51" s="275">
        <v>14408642</v>
      </c>
      <c r="G51" s="275"/>
    </row>
    <row r="52" spans="1:7" ht="15.5">
      <c r="A52" s="269" t="s">
        <v>316</v>
      </c>
      <c r="B52" s="269"/>
      <c r="C52" s="269"/>
      <c r="D52" s="269"/>
      <c r="E52" s="269"/>
      <c r="F52" s="275">
        <v>35615300</v>
      </c>
      <c r="G52" s="275"/>
    </row>
    <row r="53" spans="1:7" ht="15.5">
      <c r="A53" s="274" t="s">
        <v>320</v>
      </c>
      <c r="B53" s="274"/>
      <c r="C53" s="274"/>
      <c r="D53" s="274"/>
      <c r="E53" s="274"/>
      <c r="F53" s="275">
        <v>65701613</v>
      </c>
      <c r="G53" s="275"/>
    </row>
    <row r="54" spans="1:7" ht="15.5">
      <c r="A54" s="269" t="s">
        <v>314</v>
      </c>
      <c r="B54" s="269"/>
      <c r="C54" s="269"/>
      <c r="D54" s="269"/>
      <c r="E54" s="269"/>
      <c r="F54" s="275">
        <v>610954206</v>
      </c>
      <c r="G54" s="275"/>
    </row>
    <row r="55" spans="1:7" ht="15.5">
      <c r="A55" s="274" t="s">
        <v>432</v>
      </c>
      <c r="B55" s="274"/>
      <c r="C55" s="274"/>
      <c r="D55" s="274"/>
      <c r="E55" s="274"/>
      <c r="F55" s="275">
        <v>260143789</v>
      </c>
      <c r="G55" s="275"/>
    </row>
    <row r="56" spans="1:7" ht="15.5">
      <c r="A56" s="274" t="s">
        <v>315</v>
      </c>
      <c r="B56" s="274"/>
      <c r="C56" s="274"/>
      <c r="D56" s="274"/>
      <c r="E56" s="274"/>
      <c r="F56" s="275">
        <v>30000000</v>
      </c>
      <c r="G56" s="275"/>
    </row>
    <row r="57" spans="1:7" ht="15.5">
      <c r="A57" s="274" t="s">
        <v>433</v>
      </c>
      <c r="B57" s="274"/>
      <c r="C57" s="274"/>
      <c r="D57" s="274"/>
      <c r="E57" s="274"/>
      <c r="F57" s="275">
        <v>94339853</v>
      </c>
      <c r="G57" s="275"/>
    </row>
    <row r="58" spans="1:7" ht="15.5">
      <c r="A58" s="274" t="s">
        <v>434</v>
      </c>
      <c r="B58" s="274"/>
      <c r="C58" s="274"/>
      <c r="D58" s="274"/>
      <c r="E58" s="274"/>
      <c r="F58" s="275">
        <v>397690601</v>
      </c>
      <c r="G58" s="275"/>
    </row>
    <row r="59" spans="1:7" ht="15.5">
      <c r="A59" s="274" t="s">
        <v>319</v>
      </c>
      <c r="B59" s="274"/>
      <c r="C59" s="274"/>
      <c r="D59" s="274"/>
      <c r="E59" s="274"/>
      <c r="F59" s="275">
        <v>202400000</v>
      </c>
      <c r="G59" s="275"/>
    </row>
    <row r="60" spans="1:7" ht="15.5">
      <c r="A60" s="274" t="s">
        <v>435</v>
      </c>
      <c r="B60" s="274"/>
      <c r="C60" s="274"/>
      <c r="D60" s="274"/>
      <c r="E60" s="274"/>
      <c r="F60" s="275">
        <v>6000000</v>
      </c>
      <c r="G60" s="275"/>
    </row>
    <row r="61" spans="1:7" ht="15.5">
      <c r="A61" s="274" t="s">
        <v>436</v>
      </c>
      <c r="B61" s="274"/>
      <c r="C61" s="274"/>
      <c r="D61" s="274"/>
      <c r="E61" s="274"/>
      <c r="F61" s="275">
        <v>200000000</v>
      </c>
      <c r="G61" s="275"/>
    </row>
    <row r="62" spans="1:7" ht="15.5">
      <c r="A62" s="274" t="s">
        <v>389</v>
      </c>
      <c r="B62" s="274"/>
      <c r="C62" s="274"/>
      <c r="D62" s="274"/>
      <c r="E62" s="274"/>
      <c r="F62" s="275">
        <v>298494664</v>
      </c>
      <c r="G62" s="275"/>
    </row>
    <row r="63" spans="1:7" ht="15.5">
      <c r="A63" s="267" t="s">
        <v>323</v>
      </c>
      <c r="B63" s="267"/>
      <c r="C63" s="267"/>
      <c r="D63" s="267"/>
      <c r="E63" s="267"/>
      <c r="F63" s="275">
        <v>21000000</v>
      </c>
      <c r="G63" s="275"/>
    </row>
    <row r="64" spans="1:7" ht="15.5">
      <c r="A64" s="274" t="s">
        <v>437</v>
      </c>
      <c r="B64" s="274"/>
      <c r="C64" s="274"/>
      <c r="D64" s="274"/>
      <c r="E64" s="274"/>
      <c r="F64" s="275">
        <v>21000000</v>
      </c>
      <c r="G64" s="275"/>
    </row>
    <row r="65" spans="1:7" ht="15.5">
      <c r="A65" s="267" t="s">
        <v>326</v>
      </c>
      <c r="B65" s="267"/>
      <c r="C65" s="267"/>
      <c r="D65" s="267"/>
      <c r="E65" s="267"/>
      <c r="F65" s="275">
        <v>40236012</v>
      </c>
      <c r="G65" s="275"/>
    </row>
    <row r="66" spans="1:7" ht="15.5">
      <c r="A66" s="269" t="s">
        <v>327</v>
      </c>
      <c r="B66" s="269"/>
      <c r="C66" s="269"/>
      <c r="D66" s="269"/>
      <c r="E66" s="269"/>
      <c r="F66" s="275">
        <v>19750685</v>
      </c>
      <c r="G66" s="275"/>
    </row>
    <row r="67" spans="1:7" ht="15.5">
      <c r="A67" s="274" t="s">
        <v>438</v>
      </c>
      <c r="B67" s="274"/>
      <c r="C67" s="274"/>
      <c r="D67" s="274"/>
      <c r="E67" s="274"/>
      <c r="F67" s="275">
        <v>20485327</v>
      </c>
      <c r="G67" s="275"/>
    </row>
    <row r="68" spans="1:7" ht="15.5">
      <c r="A68" s="267" t="s">
        <v>330</v>
      </c>
      <c r="B68" s="267"/>
      <c r="C68" s="267"/>
      <c r="D68" s="267"/>
      <c r="E68" s="267"/>
      <c r="F68" s="275">
        <v>877500000</v>
      </c>
      <c r="G68" s="275"/>
    </row>
    <row r="69" spans="1:7" ht="15.5">
      <c r="A69" s="274" t="s">
        <v>331</v>
      </c>
      <c r="B69" s="274"/>
      <c r="C69" s="274"/>
      <c r="D69" s="274"/>
      <c r="E69" s="274"/>
      <c r="F69" s="275">
        <v>877500000</v>
      </c>
      <c r="G69" s="275"/>
    </row>
    <row r="70" spans="1:7" ht="15.5">
      <c r="A70" s="267" t="s">
        <v>333</v>
      </c>
      <c r="B70" s="267"/>
      <c r="C70" s="267"/>
      <c r="D70" s="267"/>
      <c r="E70" s="267"/>
      <c r="F70" s="275">
        <v>249022800</v>
      </c>
      <c r="G70" s="275"/>
    </row>
    <row r="71" spans="1:7" ht="15.5">
      <c r="A71" s="269" t="s">
        <v>439</v>
      </c>
      <c r="B71" s="269"/>
      <c r="C71" s="269"/>
      <c r="D71" s="269"/>
      <c r="E71" s="269"/>
      <c r="F71" s="275">
        <v>18622800</v>
      </c>
      <c r="G71" s="275"/>
    </row>
    <row r="72" spans="1:7" ht="15.5">
      <c r="A72" s="269" t="s">
        <v>336</v>
      </c>
      <c r="B72" s="269"/>
      <c r="C72" s="269"/>
      <c r="D72" s="269"/>
      <c r="E72" s="269"/>
      <c r="F72" s="275">
        <v>67000000</v>
      </c>
      <c r="G72" s="275"/>
    </row>
    <row r="73" spans="1:7" ht="15.5">
      <c r="A73" s="274" t="s">
        <v>440</v>
      </c>
      <c r="B73" s="274"/>
      <c r="C73" s="274"/>
      <c r="D73" s="274"/>
      <c r="E73" s="274"/>
      <c r="F73" s="275">
        <v>163400000</v>
      </c>
      <c r="G73" s="275"/>
    </row>
    <row r="74" spans="1:7" ht="15.5">
      <c r="A74" s="267" t="s">
        <v>337</v>
      </c>
      <c r="B74" s="267"/>
      <c r="C74" s="267"/>
      <c r="D74" s="267"/>
      <c r="E74" s="267"/>
      <c r="F74" s="275">
        <v>126094991</v>
      </c>
      <c r="G74" s="275"/>
    </row>
    <row r="75" spans="1:7" ht="15.5">
      <c r="A75" s="274" t="s">
        <v>441</v>
      </c>
      <c r="B75" s="274"/>
      <c r="C75" s="274"/>
      <c r="D75" s="274"/>
      <c r="E75" s="274"/>
      <c r="F75" s="275">
        <v>85459724</v>
      </c>
      <c r="G75" s="275"/>
    </row>
    <row r="76" spans="1:7" ht="15.5">
      <c r="A76" s="269" t="s">
        <v>442</v>
      </c>
      <c r="B76" s="269"/>
      <c r="C76" s="269"/>
      <c r="D76" s="269"/>
      <c r="E76" s="269"/>
      <c r="F76" s="275">
        <v>10000000</v>
      </c>
      <c r="G76" s="275"/>
    </row>
    <row r="77" spans="1:7" ht="15.5">
      <c r="A77" s="274" t="s">
        <v>443</v>
      </c>
      <c r="B77" s="274"/>
      <c r="C77" s="274"/>
      <c r="D77" s="274"/>
      <c r="E77" s="274"/>
      <c r="F77" s="275">
        <v>10000000</v>
      </c>
      <c r="G77" s="275"/>
    </row>
    <row r="78" spans="1:7" ht="15.5">
      <c r="A78" s="274" t="s">
        <v>444</v>
      </c>
      <c r="B78" s="274"/>
      <c r="C78" s="274"/>
      <c r="D78" s="274"/>
      <c r="E78" s="274"/>
      <c r="F78" s="275">
        <v>20635267</v>
      </c>
      <c r="G78" s="275"/>
    </row>
    <row r="79" spans="1:7" ht="15.5">
      <c r="A79" s="267" t="s">
        <v>445</v>
      </c>
      <c r="B79" s="267"/>
      <c r="C79" s="267"/>
      <c r="D79" s="267"/>
      <c r="E79" s="267"/>
      <c r="F79" s="275">
        <v>900000</v>
      </c>
      <c r="G79" s="275"/>
    </row>
    <row r="80" spans="1:7" ht="15.5">
      <c r="A80" s="274" t="s">
        <v>446</v>
      </c>
      <c r="B80" s="274"/>
      <c r="C80" s="274"/>
      <c r="D80" s="274"/>
      <c r="E80" s="274"/>
      <c r="F80" s="275">
        <v>900000</v>
      </c>
      <c r="G80" s="275"/>
    </row>
    <row r="81" spans="1:7" ht="15.5">
      <c r="A81" s="267" t="s">
        <v>343</v>
      </c>
      <c r="B81" s="267"/>
      <c r="C81" s="267"/>
      <c r="D81" s="267"/>
      <c r="E81" s="267"/>
      <c r="F81" s="275">
        <v>4323933962</v>
      </c>
      <c r="G81" s="275"/>
    </row>
    <row r="82" spans="1:7" ht="15.5">
      <c r="A82" s="274" t="s">
        <v>447</v>
      </c>
      <c r="B82" s="274"/>
      <c r="C82" s="274"/>
      <c r="D82" s="274"/>
      <c r="E82" s="274"/>
      <c r="F82" s="275">
        <v>747900000</v>
      </c>
      <c r="G82" s="275"/>
    </row>
    <row r="83" spans="1:7" ht="15.5">
      <c r="A83" s="274" t="s">
        <v>448</v>
      </c>
      <c r="B83" s="274"/>
      <c r="C83" s="274"/>
      <c r="D83" s="274"/>
      <c r="E83" s="274"/>
      <c r="F83" s="275">
        <v>202976464</v>
      </c>
      <c r="G83" s="275"/>
    </row>
    <row r="84" spans="1:7" ht="15.5">
      <c r="A84" s="274" t="s">
        <v>344</v>
      </c>
      <c r="B84" s="274"/>
      <c r="C84" s="274"/>
      <c r="D84" s="274"/>
      <c r="E84" s="274"/>
      <c r="F84" s="275">
        <v>62900000</v>
      </c>
      <c r="G84" s="275"/>
    </row>
    <row r="85" spans="1:7" ht="15.5">
      <c r="A85" s="274" t="s">
        <v>319</v>
      </c>
      <c r="B85" s="274"/>
      <c r="C85" s="274"/>
      <c r="D85" s="274"/>
      <c r="E85" s="274"/>
      <c r="F85" s="275">
        <v>2891057600</v>
      </c>
      <c r="G85" s="275"/>
    </row>
    <row r="86" spans="1:7" ht="15.5">
      <c r="A86" s="274" t="s">
        <v>396</v>
      </c>
      <c r="B86" s="274"/>
      <c r="C86" s="274"/>
      <c r="D86" s="274"/>
      <c r="E86" s="274"/>
      <c r="F86" s="275">
        <v>232800000</v>
      </c>
      <c r="G86" s="275"/>
    </row>
    <row r="87" spans="1:7" ht="15.5">
      <c r="A87" s="274" t="s">
        <v>449</v>
      </c>
      <c r="B87" s="274"/>
      <c r="C87" s="274"/>
      <c r="D87" s="274"/>
      <c r="E87" s="274"/>
      <c r="F87" s="275">
        <v>140000000</v>
      </c>
      <c r="G87" s="275"/>
    </row>
    <row r="88" spans="1:7" ht="15.5">
      <c r="A88" s="274" t="s">
        <v>346</v>
      </c>
      <c r="B88" s="274"/>
      <c r="C88" s="274"/>
      <c r="D88" s="274"/>
      <c r="E88" s="274"/>
      <c r="F88" s="275">
        <v>46299898</v>
      </c>
      <c r="G88" s="275"/>
    </row>
    <row r="89" spans="1:7" ht="15.5">
      <c r="A89" s="267" t="s">
        <v>350</v>
      </c>
      <c r="B89" s="267"/>
      <c r="C89" s="267"/>
      <c r="D89" s="267"/>
      <c r="E89" s="267"/>
      <c r="F89" s="275">
        <v>7331260</v>
      </c>
      <c r="G89" s="275"/>
    </row>
    <row r="90" spans="1:7" ht="15.5">
      <c r="A90" s="274" t="s">
        <v>415</v>
      </c>
      <c r="B90" s="274"/>
      <c r="C90" s="274"/>
      <c r="D90" s="274"/>
      <c r="E90" s="274"/>
      <c r="F90" s="275">
        <v>1300000</v>
      </c>
      <c r="G90" s="275"/>
    </row>
    <row r="91" spans="1:7" ht="15.5">
      <c r="A91" s="274" t="s">
        <v>450</v>
      </c>
      <c r="B91" s="274"/>
      <c r="C91" s="274"/>
      <c r="D91" s="274"/>
      <c r="E91" s="274"/>
      <c r="F91" s="275">
        <v>1500000</v>
      </c>
      <c r="G91" s="275"/>
    </row>
    <row r="92" spans="1:7" ht="15.5">
      <c r="A92" s="274" t="s">
        <v>351</v>
      </c>
      <c r="B92" s="274"/>
      <c r="C92" s="274"/>
      <c r="D92" s="274"/>
      <c r="E92" s="274"/>
      <c r="F92" s="275">
        <v>4531260</v>
      </c>
      <c r="G92" s="275"/>
    </row>
    <row r="93" spans="1:7" ht="15.5">
      <c r="A93" s="267" t="s">
        <v>352</v>
      </c>
      <c r="B93" s="267"/>
      <c r="C93" s="267"/>
      <c r="D93" s="267"/>
      <c r="E93" s="267"/>
      <c r="F93" s="275">
        <v>8000000</v>
      </c>
      <c r="G93" s="275"/>
    </row>
    <row r="94" spans="1:7" ht="15.5">
      <c r="A94" s="274" t="s">
        <v>353</v>
      </c>
      <c r="B94" s="274"/>
      <c r="C94" s="274"/>
      <c r="D94" s="274"/>
      <c r="E94" s="274"/>
      <c r="F94" s="275">
        <v>6000000</v>
      </c>
      <c r="G94" s="275"/>
    </row>
    <row r="95" spans="1:7" ht="15.5">
      <c r="A95" s="274" t="s">
        <v>451</v>
      </c>
      <c r="B95" s="274"/>
      <c r="C95" s="274"/>
      <c r="D95" s="274"/>
      <c r="E95" s="274"/>
      <c r="F95" s="275">
        <v>2000000</v>
      </c>
      <c r="G95" s="275"/>
    </row>
    <row r="96" spans="1:7" ht="15.5">
      <c r="A96" s="267" t="s">
        <v>354</v>
      </c>
      <c r="B96" s="267"/>
      <c r="C96" s="267"/>
      <c r="D96" s="267"/>
      <c r="E96" s="267"/>
      <c r="F96" s="275">
        <v>20000000</v>
      </c>
      <c r="G96" s="275"/>
    </row>
    <row r="97" spans="1:7" ht="15.5">
      <c r="A97" s="274" t="s">
        <v>452</v>
      </c>
      <c r="B97" s="274"/>
      <c r="C97" s="274"/>
      <c r="D97" s="274"/>
      <c r="E97" s="274"/>
      <c r="F97" s="275">
        <v>20000000</v>
      </c>
      <c r="G97" s="275"/>
    </row>
    <row r="98" spans="1:7" ht="15.5">
      <c r="A98" s="267" t="s">
        <v>453</v>
      </c>
      <c r="B98" s="267"/>
      <c r="C98" s="267"/>
      <c r="D98" s="267"/>
      <c r="E98" s="267"/>
      <c r="F98" s="275">
        <v>15457873</v>
      </c>
      <c r="G98" s="275"/>
    </row>
    <row r="99" spans="1:7" ht="15.5">
      <c r="A99" s="274" t="s">
        <v>454</v>
      </c>
      <c r="B99" s="274"/>
      <c r="C99" s="274"/>
      <c r="D99" s="274"/>
      <c r="E99" s="274"/>
      <c r="F99" s="275">
        <v>15457873</v>
      </c>
      <c r="G99" s="275"/>
    </row>
    <row r="100" spans="1:7" ht="15.5">
      <c r="A100" s="267" t="s">
        <v>360</v>
      </c>
      <c r="B100" s="267"/>
      <c r="C100" s="267"/>
      <c r="D100" s="267"/>
      <c r="E100" s="267"/>
      <c r="F100" s="275">
        <v>26500000</v>
      </c>
      <c r="G100" s="275"/>
    </row>
    <row r="101" spans="1:7" ht="15.5">
      <c r="A101" s="274" t="s">
        <v>455</v>
      </c>
      <c r="B101" s="274"/>
      <c r="C101" s="274"/>
      <c r="D101" s="274"/>
      <c r="E101" s="274"/>
      <c r="F101" s="275">
        <v>26500000</v>
      </c>
      <c r="G101" s="275"/>
    </row>
    <row r="102" spans="1:7" ht="15.5">
      <c r="A102" s="267" t="s">
        <v>401</v>
      </c>
      <c r="B102" s="267"/>
      <c r="C102" s="267"/>
      <c r="D102" s="267"/>
      <c r="E102" s="267"/>
      <c r="F102" s="275">
        <v>20000000</v>
      </c>
      <c r="G102" s="275"/>
    </row>
    <row r="103" spans="1:7" ht="15.5">
      <c r="A103" s="274" t="s">
        <v>456</v>
      </c>
      <c r="B103" s="274"/>
      <c r="C103" s="274"/>
      <c r="D103" s="274"/>
      <c r="E103" s="274"/>
      <c r="F103" s="275">
        <v>20000000</v>
      </c>
      <c r="G103" s="275"/>
    </row>
    <row r="104" spans="1:7" ht="15.5">
      <c r="A104" s="267" t="s">
        <v>457</v>
      </c>
      <c r="B104" s="267"/>
      <c r="C104" s="267"/>
      <c r="D104" s="267"/>
      <c r="E104" s="267"/>
      <c r="F104" s="275">
        <v>178511793</v>
      </c>
      <c r="G104" s="275"/>
    </row>
    <row r="105" spans="1:7" ht="15.5">
      <c r="A105" s="274" t="s">
        <v>458</v>
      </c>
      <c r="B105" s="274"/>
      <c r="C105" s="274"/>
      <c r="D105" s="274"/>
      <c r="E105" s="274"/>
      <c r="F105" s="275">
        <v>178511793</v>
      </c>
      <c r="G105" s="275"/>
    </row>
    <row r="106" spans="1:7" ht="15.5">
      <c r="A106" s="267" t="s">
        <v>368</v>
      </c>
      <c r="B106" s="267"/>
      <c r="C106" s="267"/>
      <c r="D106" s="267"/>
      <c r="E106" s="267"/>
      <c r="F106" s="275">
        <v>278506683</v>
      </c>
      <c r="G106" s="275"/>
    </row>
    <row r="107" spans="1:7" ht="15.5">
      <c r="A107" s="274" t="s">
        <v>369</v>
      </c>
      <c r="B107" s="274"/>
      <c r="C107" s="274"/>
      <c r="D107" s="274"/>
      <c r="E107" s="274"/>
      <c r="F107" s="275">
        <v>227581251</v>
      </c>
      <c r="G107" s="275"/>
    </row>
    <row r="108" spans="1:7" ht="15.5">
      <c r="A108" s="274" t="s">
        <v>404</v>
      </c>
      <c r="B108" s="274"/>
      <c r="C108" s="274"/>
      <c r="D108" s="274"/>
      <c r="E108" s="274"/>
      <c r="F108" s="275">
        <v>50925432</v>
      </c>
      <c r="G108" s="275"/>
    </row>
    <row r="109" spans="1:7" ht="15.5">
      <c r="A109" s="267" t="s">
        <v>371</v>
      </c>
      <c r="B109" s="267"/>
      <c r="C109" s="267"/>
      <c r="D109" s="267"/>
      <c r="E109" s="267"/>
      <c r="F109" s="275">
        <v>8553332370</v>
      </c>
      <c r="G109" s="275"/>
    </row>
    <row r="110" spans="1:7" ht="15.5">
      <c r="A110" s="274" t="s">
        <v>372</v>
      </c>
      <c r="B110" s="274"/>
      <c r="C110" s="274"/>
      <c r="D110" s="274"/>
      <c r="E110" s="274"/>
      <c r="F110" s="275">
        <v>598388853</v>
      </c>
      <c r="G110" s="275"/>
    </row>
    <row r="111" spans="1:7" ht="15.5">
      <c r="A111" s="274" t="s">
        <v>459</v>
      </c>
      <c r="B111" s="274"/>
      <c r="C111" s="274"/>
      <c r="D111" s="274"/>
      <c r="E111" s="274"/>
      <c r="F111" s="275">
        <v>7954943517</v>
      </c>
      <c r="G111" s="275"/>
    </row>
    <row r="115" spans="1:1" ht="15.5">
      <c r="A115" s="212" t="s">
        <v>460</v>
      </c>
    </row>
    <row r="116" spans="1:1" ht="15.5">
      <c r="A116" s="85" t="s">
        <v>177</v>
      </c>
    </row>
  </sheetData>
  <mergeCells count="218">
    <mergeCell ref="A3:E3"/>
    <mergeCell ref="F3:G3"/>
    <mergeCell ref="A4:E4"/>
    <mergeCell ref="F4:G4"/>
    <mergeCell ref="A5:E5"/>
    <mergeCell ref="F5:G5"/>
    <mergeCell ref="A9:E9"/>
    <mergeCell ref="F9:G9"/>
    <mergeCell ref="A11:E11"/>
    <mergeCell ref="F11:G11"/>
    <mergeCell ref="A6:E6"/>
    <mergeCell ref="F6:G6"/>
    <mergeCell ref="A7:E7"/>
    <mergeCell ref="F7:G7"/>
    <mergeCell ref="A8:E8"/>
    <mergeCell ref="F8:G8"/>
    <mergeCell ref="A10:E10"/>
    <mergeCell ref="F10:G10"/>
    <mergeCell ref="A16:E16"/>
    <mergeCell ref="F16:G16"/>
    <mergeCell ref="A17:E17"/>
    <mergeCell ref="F17:G17"/>
    <mergeCell ref="A12:E12"/>
    <mergeCell ref="F12:G12"/>
    <mergeCell ref="A13:E13"/>
    <mergeCell ref="F13:G13"/>
    <mergeCell ref="A14:E14"/>
    <mergeCell ref="F14:G14"/>
    <mergeCell ref="A15:E15"/>
    <mergeCell ref="F15:G15"/>
    <mergeCell ref="A18:E18"/>
    <mergeCell ref="F18:G18"/>
    <mergeCell ref="A19:E19"/>
    <mergeCell ref="F19:G19"/>
    <mergeCell ref="A20:E20"/>
    <mergeCell ref="F20:G20"/>
    <mergeCell ref="A21:E21"/>
    <mergeCell ref="F21:G21"/>
    <mergeCell ref="A22:E22"/>
    <mergeCell ref="F22:G22"/>
    <mergeCell ref="A23:E23"/>
    <mergeCell ref="F23:G23"/>
    <mergeCell ref="A24:E24"/>
    <mergeCell ref="F24:G24"/>
    <mergeCell ref="A25:E25"/>
    <mergeCell ref="F25:G25"/>
    <mergeCell ref="A26:E26"/>
    <mergeCell ref="F26:G26"/>
    <mergeCell ref="A27:E27"/>
    <mergeCell ref="F27:G27"/>
    <mergeCell ref="A28:E28"/>
    <mergeCell ref="F28:G28"/>
    <mergeCell ref="A29:E29"/>
    <mergeCell ref="F29:G29"/>
    <mergeCell ref="A30:E30"/>
    <mergeCell ref="F30:G30"/>
    <mergeCell ref="A31:E31"/>
    <mergeCell ref="F31:G31"/>
    <mergeCell ref="A32:E32"/>
    <mergeCell ref="F32:G32"/>
    <mergeCell ref="A33:E33"/>
    <mergeCell ref="F33:G33"/>
    <mergeCell ref="A34:E34"/>
    <mergeCell ref="F34:G34"/>
    <mergeCell ref="A35:E35"/>
    <mergeCell ref="F35:G35"/>
    <mergeCell ref="A36:E36"/>
    <mergeCell ref="F36:G36"/>
    <mergeCell ref="A37:E37"/>
    <mergeCell ref="F37:G37"/>
    <mergeCell ref="A38:E38"/>
    <mergeCell ref="F38:G38"/>
    <mergeCell ref="A39:E39"/>
    <mergeCell ref="F39:G39"/>
    <mergeCell ref="A40:E40"/>
    <mergeCell ref="F40:G40"/>
    <mergeCell ref="A41:E41"/>
    <mergeCell ref="F41:G41"/>
    <mergeCell ref="A42:E42"/>
    <mergeCell ref="F42:G42"/>
    <mergeCell ref="A43:E43"/>
    <mergeCell ref="F43:G43"/>
    <mergeCell ref="A44:E44"/>
    <mergeCell ref="F44:G44"/>
    <mergeCell ref="A45:E45"/>
    <mergeCell ref="F45:G45"/>
    <mergeCell ref="A46:E46"/>
    <mergeCell ref="F46:G46"/>
    <mergeCell ref="A47:E47"/>
    <mergeCell ref="F47:G47"/>
    <mergeCell ref="A48:E48"/>
    <mergeCell ref="F48:G48"/>
    <mergeCell ref="A49:E49"/>
    <mergeCell ref="F49:G49"/>
    <mergeCell ref="A50:E50"/>
    <mergeCell ref="F50:G50"/>
    <mergeCell ref="A51:E51"/>
    <mergeCell ref="F51:G51"/>
    <mergeCell ref="A52:E52"/>
    <mergeCell ref="F52:G52"/>
    <mergeCell ref="A53:E53"/>
    <mergeCell ref="F53:G53"/>
    <mergeCell ref="A54:E54"/>
    <mergeCell ref="F54:G54"/>
    <mergeCell ref="A55:E55"/>
    <mergeCell ref="F55:G55"/>
    <mergeCell ref="A56:E56"/>
    <mergeCell ref="F56:G56"/>
    <mergeCell ref="A57:E57"/>
    <mergeCell ref="F57:G57"/>
    <mergeCell ref="A58:E58"/>
    <mergeCell ref="F58:G58"/>
    <mergeCell ref="A59:E59"/>
    <mergeCell ref="F59:G59"/>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8:E68"/>
    <mergeCell ref="F68:G68"/>
    <mergeCell ref="A69:E69"/>
    <mergeCell ref="F69:G69"/>
    <mergeCell ref="A70:E70"/>
    <mergeCell ref="F70:G70"/>
    <mergeCell ref="A71:E71"/>
    <mergeCell ref="F71:G71"/>
    <mergeCell ref="A72:E72"/>
    <mergeCell ref="F72:G72"/>
    <mergeCell ref="A73:E73"/>
    <mergeCell ref="F73:G73"/>
    <mergeCell ref="A74:E74"/>
    <mergeCell ref="F74:G74"/>
    <mergeCell ref="A75:E75"/>
    <mergeCell ref="F75:G75"/>
    <mergeCell ref="A76:E76"/>
    <mergeCell ref="F76:G76"/>
    <mergeCell ref="A77:E77"/>
    <mergeCell ref="F77:G77"/>
    <mergeCell ref="A78:E78"/>
    <mergeCell ref="F78:G78"/>
    <mergeCell ref="A79:E79"/>
    <mergeCell ref="F79:G79"/>
    <mergeCell ref="A80:E80"/>
    <mergeCell ref="F80:G80"/>
    <mergeCell ref="A81:E81"/>
    <mergeCell ref="F81:G81"/>
    <mergeCell ref="A82:E82"/>
    <mergeCell ref="F82:G82"/>
    <mergeCell ref="A83:E83"/>
    <mergeCell ref="F83:G83"/>
    <mergeCell ref="A84:E84"/>
    <mergeCell ref="F84:G84"/>
    <mergeCell ref="A85:E85"/>
    <mergeCell ref="F85:G85"/>
    <mergeCell ref="A86:E86"/>
    <mergeCell ref="F86:G86"/>
    <mergeCell ref="A87:E87"/>
    <mergeCell ref="F87:G87"/>
    <mergeCell ref="A88:E88"/>
    <mergeCell ref="F88:G88"/>
    <mergeCell ref="A89:E89"/>
    <mergeCell ref="F89:G89"/>
    <mergeCell ref="A90:E90"/>
    <mergeCell ref="F90:G90"/>
    <mergeCell ref="A91:E91"/>
    <mergeCell ref="F91:G91"/>
    <mergeCell ref="A92:E92"/>
    <mergeCell ref="F92:G92"/>
    <mergeCell ref="A93:E93"/>
    <mergeCell ref="F93:G93"/>
    <mergeCell ref="A94:E94"/>
    <mergeCell ref="F94:G94"/>
    <mergeCell ref="A95:E95"/>
    <mergeCell ref="F95:G95"/>
    <mergeCell ref="A96:E96"/>
    <mergeCell ref="F96:G96"/>
    <mergeCell ref="A97:E97"/>
    <mergeCell ref="F97:G97"/>
    <mergeCell ref="A102:E102"/>
    <mergeCell ref="F102:G102"/>
    <mergeCell ref="A103:E103"/>
    <mergeCell ref="F103:G103"/>
    <mergeCell ref="A104:E104"/>
    <mergeCell ref="A98:E98"/>
    <mergeCell ref="F98:G98"/>
    <mergeCell ref="F104:G104"/>
    <mergeCell ref="A99:E99"/>
    <mergeCell ref="F99:G99"/>
    <mergeCell ref="A100:E100"/>
    <mergeCell ref="F100:G100"/>
    <mergeCell ref="A101:E101"/>
    <mergeCell ref="F101:G101"/>
    <mergeCell ref="A111:E111"/>
    <mergeCell ref="F111:G111"/>
    <mergeCell ref="A108:E108"/>
    <mergeCell ref="F108:G108"/>
    <mergeCell ref="A109:E109"/>
    <mergeCell ref="F109:G109"/>
    <mergeCell ref="A110:E110"/>
    <mergeCell ref="F110:G110"/>
    <mergeCell ref="A105:E105"/>
    <mergeCell ref="F105:G105"/>
    <mergeCell ref="A106:E106"/>
    <mergeCell ref="F106:G106"/>
    <mergeCell ref="A107:E107"/>
    <mergeCell ref="F107:G10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sheetPr>
  <dimension ref="A1:C121"/>
  <sheetViews>
    <sheetView zoomScaleNormal="100" workbookViewId="0">
      <selection activeCell="A5" sqref="A5:B5"/>
    </sheetView>
  </sheetViews>
  <sheetFormatPr baseColWidth="10" defaultColWidth="11.453125" defaultRowHeight="14.5"/>
  <cols>
    <col min="1" max="1" width="59.81640625" style="191" customWidth="1"/>
    <col min="2" max="2" width="39.26953125" style="191" customWidth="1"/>
    <col min="3" max="3" width="19.26953125" style="191" customWidth="1"/>
    <col min="4" max="16384" width="11.453125" style="191"/>
  </cols>
  <sheetData>
    <row r="1" spans="1:3" ht="33.75" customHeight="1">
      <c r="A1" s="267" t="s">
        <v>1291</v>
      </c>
      <c r="B1" s="267"/>
    </row>
    <row r="3" spans="1:3" ht="18" customHeight="1">
      <c r="A3" s="279" t="s">
        <v>461</v>
      </c>
      <c r="B3" s="279"/>
      <c r="C3" s="229" t="s">
        <v>181</v>
      </c>
    </row>
    <row r="4" spans="1:3" ht="15.5">
      <c r="A4" s="279" t="s">
        <v>183</v>
      </c>
      <c r="B4" s="279"/>
      <c r="C4" s="180">
        <v>16752902923</v>
      </c>
    </row>
    <row r="5" spans="1:3" ht="15.5">
      <c r="A5" s="279" t="s">
        <v>274</v>
      </c>
      <c r="B5" s="279"/>
      <c r="C5" s="180">
        <v>15000000</v>
      </c>
    </row>
    <row r="6" spans="1:3" ht="15.5">
      <c r="A6" s="278" t="s">
        <v>462</v>
      </c>
      <c r="B6" s="278"/>
      <c r="C6" s="166">
        <v>15000000</v>
      </c>
    </row>
    <row r="7" spans="1:3" ht="15.5">
      <c r="A7" s="279" t="s">
        <v>276</v>
      </c>
      <c r="B7" s="279"/>
      <c r="C7" s="180">
        <v>86900000</v>
      </c>
    </row>
    <row r="8" spans="1:3" ht="15.5">
      <c r="A8" s="278" t="s">
        <v>463</v>
      </c>
      <c r="B8" s="278"/>
      <c r="C8" s="166">
        <v>86900000</v>
      </c>
    </row>
    <row r="9" spans="1:3" ht="15.5">
      <c r="A9" s="279" t="s">
        <v>278</v>
      </c>
      <c r="B9" s="279"/>
      <c r="C9" s="180">
        <v>158478246</v>
      </c>
    </row>
    <row r="10" spans="1:3" ht="15.5">
      <c r="A10" s="278" t="s">
        <v>464</v>
      </c>
      <c r="B10" s="278"/>
      <c r="C10" s="166">
        <v>2600000</v>
      </c>
    </row>
    <row r="11" spans="1:3" ht="15.5">
      <c r="A11" s="278" t="s">
        <v>465</v>
      </c>
      <c r="B11" s="278"/>
      <c r="C11" s="166">
        <v>115283333</v>
      </c>
    </row>
    <row r="12" spans="1:3" ht="18" customHeight="1">
      <c r="A12" s="278" t="s">
        <v>466</v>
      </c>
      <c r="B12" s="278"/>
      <c r="C12" s="167">
        <v>500000</v>
      </c>
    </row>
    <row r="13" spans="1:3" ht="15.5">
      <c r="A13" s="278" t="s">
        <v>467</v>
      </c>
      <c r="B13" s="278"/>
      <c r="C13" s="166">
        <v>2594913</v>
      </c>
    </row>
    <row r="14" spans="1:3" ht="18" customHeight="1">
      <c r="A14" s="278" t="s">
        <v>468</v>
      </c>
      <c r="B14" s="278"/>
      <c r="C14" s="166">
        <v>32000000</v>
      </c>
    </row>
    <row r="15" spans="1:3" ht="15.5">
      <c r="A15" s="278" t="s">
        <v>469</v>
      </c>
      <c r="B15" s="278"/>
      <c r="C15" s="166">
        <v>4000000</v>
      </c>
    </row>
    <row r="16" spans="1:3" ht="15.5">
      <c r="A16" s="278" t="s">
        <v>470</v>
      </c>
      <c r="B16" s="278"/>
      <c r="C16" s="166">
        <v>1500000</v>
      </c>
    </row>
    <row r="17" spans="1:3" ht="15.5">
      <c r="A17" s="279" t="s">
        <v>285</v>
      </c>
      <c r="B17" s="279"/>
      <c r="C17" s="180">
        <v>12140911</v>
      </c>
    </row>
    <row r="18" spans="1:3" ht="15.5">
      <c r="A18" s="278" t="s">
        <v>471</v>
      </c>
      <c r="B18" s="278"/>
      <c r="C18" s="166">
        <v>11140911</v>
      </c>
    </row>
    <row r="19" spans="1:3" ht="15.5">
      <c r="A19" s="278" t="s">
        <v>472</v>
      </c>
      <c r="B19" s="278"/>
      <c r="C19" s="166">
        <v>1000000</v>
      </c>
    </row>
    <row r="20" spans="1:3" ht="15.5">
      <c r="A20" s="279" t="s">
        <v>288</v>
      </c>
      <c r="B20" s="279"/>
      <c r="C20" s="180">
        <v>4434602112</v>
      </c>
    </row>
    <row r="21" spans="1:3" ht="15.5">
      <c r="A21" s="278" t="s">
        <v>473</v>
      </c>
      <c r="B21" s="278"/>
      <c r="C21" s="166">
        <v>8000000</v>
      </c>
    </row>
    <row r="22" spans="1:3" ht="15.5">
      <c r="A22" s="278" t="s">
        <v>474</v>
      </c>
      <c r="B22" s="278"/>
      <c r="C22" s="166">
        <v>14791909</v>
      </c>
    </row>
    <row r="23" spans="1:3" ht="15.5">
      <c r="A23" s="278" t="s">
        <v>475</v>
      </c>
      <c r="B23" s="278"/>
      <c r="C23" s="166">
        <v>8068275</v>
      </c>
    </row>
    <row r="24" spans="1:3" ht="15.5">
      <c r="A24" s="278" t="s">
        <v>476</v>
      </c>
      <c r="B24" s="278"/>
      <c r="C24" s="166">
        <v>386001899</v>
      </c>
    </row>
    <row r="25" spans="1:3" ht="15.5">
      <c r="A25" s="278" t="s">
        <v>477</v>
      </c>
      <c r="B25" s="278"/>
      <c r="C25" s="166">
        <v>230200000</v>
      </c>
    </row>
    <row r="26" spans="1:3" ht="15.5">
      <c r="A26" s="278" t="s">
        <v>478</v>
      </c>
      <c r="B26" s="278"/>
      <c r="C26" s="166">
        <v>3313655390</v>
      </c>
    </row>
    <row r="27" spans="1:3" ht="15.5">
      <c r="A27" s="278" t="s">
        <v>479</v>
      </c>
      <c r="B27" s="278"/>
      <c r="C27" s="166">
        <v>283884639</v>
      </c>
    </row>
    <row r="28" spans="1:3" ht="15.5">
      <c r="A28" s="278" t="s">
        <v>480</v>
      </c>
      <c r="B28" s="278"/>
      <c r="C28" s="166">
        <v>10000000</v>
      </c>
    </row>
    <row r="29" spans="1:3" ht="15.5">
      <c r="A29" s="278" t="s">
        <v>481</v>
      </c>
      <c r="B29" s="278"/>
      <c r="C29" s="166">
        <v>100000000</v>
      </c>
    </row>
    <row r="30" spans="1:3" ht="15.5">
      <c r="A30" s="278" t="s">
        <v>482</v>
      </c>
      <c r="B30" s="278"/>
      <c r="C30" s="166">
        <v>80000000</v>
      </c>
    </row>
    <row r="31" spans="1:3" ht="15.5">
      <c r="A31" s="279" t="s">
        <v>294</v>
      </c>
      <c r="B31" s="279"/>
      <c r="C31" s="180">
        <v>104000000</v>
      </c>
    </row>
    <row r="32" spans="1:3" ht="15.5">
      <c r="A32" s="278" t="s">
        <v>483</v>
      </c>
      <c r="B32" s="278"/>
      <c r="C32" s="166">
        <v>104000000</v>
      </c>
    </row>
    <row r="33" spans="1:3" ht="15.5">
      <c r="A33" s="279" t="s">
        <v>382</v>
      </c>
      <c r="B33" s="279"/>
      <c r="C33" s="180">
        <v>415308202</v>
      </c>
    </row>
    <row r="34" spans="1:3" ht="15.5">
      <c r="A34" s="278" t="s">
        <v>484</v>
      </c>
      <c r="B34" s="278"/>
      <c r="C34" s="166">
        <v>4308202</v>
      </c>
    </row>
    <row r="35" spans="1:3" ht="15.5">
      <c r="A35" s="278" t="s">
        <v>485</v>
      </c>
      <c r="B35" s="278"/>
      <c r="C35" s="166">
        <v>225000000</v>
      </c>
    </row>
    <row r="36" spans="1:3" ht="15.5">
      <c r="A36" s="278" t="s">
        <v>486</v>
      </c>
      <c r="B36" s="278"/>
      <c r="C36" s="166">
        <v>141000000</v>
      </c>
    </row>
    <row r="37" spans="1:3" ht="15.5">
      <c r="A37" s="278" t="s">
        <v>487</v>
      </c>
      <c r="B37" s="278"/>
      <c r="C37" s="166">
        <v>45000000</v>
      </c>
    </row>
    <row r="38" spans="1:3" ht="15.5">
      <c r="A38" s="279" t="s">
        <v>299</v>
      </c>
      <c r="B38" s="279"/>
      <c r="C38" s="180">
        <v>5000000</v>
      </c>
    </row>
    <row r="39" spans="1:3" ht="15.5">
      <c r="A39" s="278" t="s">
        <v>488</v>
      </c>
      <c r="B39" s="278"/>
      <c r="C39" s="166">
        <v>5000000</v>
      </c>
    </row>
    <row r="40" spans="1:3" ht="15.5">
      <c r="A40" s="279" t="s">
        <v>302</v>
      </c>
      <c r="B40" s="279"/>
      <c r="C40" s="180">
        <v>1142284249</v>
      </c>
    </row>
    <row r="41" spans="1:3" ht="15.5">
      <c r="A41" s="278" t="s">
        <v>489</v>
      </c>
      <c r="B41" s="278"/>
      <c r="C41" s="166">
        <v>258298481</v>
      </c>
    </row>
    <row r="42" spans="1:3" ht="15.5">
      <c r="A42" s="278" t="s">
        <v>490</v>
      </c>
      <c r="B42" s="278"/>
      <c r="C42" s="166">
        <v>500023320</v>
      </c>
    </row>
    <row r="43" spans="1:3" ht="15.5">
      <c r="A43" s="278" t="s">
        <v>491</v>
      </c>
      <c r="B43" s="278"/>
      <c r="C43" s="166">
        <v>178423352</v>
      </c>
    </row>
    <row r="44" spans="1:3" ht="15.5">
      <c r="A44" s="278" t="s">
        <v>492</v>
      </c>
      <c r="B44" s="278"/>
      <c r="C44" s="166">
        <v>205539096</v>
      </c>
    </row>
    <row r="45" spans="1:3" ht="15.5">
      <c r="A45" s="279" t="s">
        <v>424</v>
      </c>
      <c r="B45" s="279"/>
      <c r="C45" s="180">
        <v>622225636</v>
      </c>
    </row>
    <row r="46" spans="1:3" ht="15.5">
      <c r="A46" s="278" t="s">
        <v>493</v>
      </c>
      <c r="B46" s="278"/>
      <c r="C46" s="166">
        <v>40000000</v>
      </c>
    </row>
    <row r="47" spans="1:3" ht="15.5">
      <c r="A47" s="278" t="s">
        <v>494</v>
      </c>
      <c r="B47" s="278"/>
      <c r="C47" s="166">
        <v>140076003</v>
      </c>
    </row>
    <row r="48" spans="1:3" ht="15.5">
      <c r="A48" s="278" t="s">
        <v>495</v>
      </c>
      <c r="B48" s="278"/>
      <c r="C48" s="166">
        <v>108350300</v>
      </c>
    </row>
    <row r="49" spans="1:3" ht="15.5">
      <c r="A49" s="278" t="s">
        <v>496</v>
      </c>
      <c r="B49" s="278"/>
      <c r="C49" s="166">
        <v>206045803</v>
      </c>
    </row>
    <row r="50" spans="1:3" ht="15.5">
      <c r="A50" s="278" t="s">
        <v>497</v>
      </c>
      <c r="B50" s="278"/>
      <c r="C50" s="166">
        <v>29551761</v>
      </c>
    </row>
    <row r="51" spans="1:3" ht="15.5">
      <c r="A51" s="278" t="s">
        <v>498</v>
      </c>
      <c r="B51" s="278"/>
      <c r="C51" s="166">
        <v>25000000</v>
      </c>
    </row>
    <row r="52" spans="1:3" ht="15.5">
      <c r="A52" s="278" t="s">
        <v>499</v>
      </c>
      <c r="B52" s="278"/>
      <c r="C52" s="166">
        <v>67201769</v>
      </c>
    </row>
    <row r="53" spans="1:3" ht="15.5">
      <c r="A53" s="278" t="s">
        <v>500</v>
      </c>
      <c r="B53" s="278"/>
      <c r="C53" s="166">
        <v>6000000</v>
      </c>
    </row>
    <row r="54" spans="1:3" ht="15.5">
      <c r="A54" s="279" t="s">
        <v>311</v>
      </c>
      <c r="B54" s="279"/>
      <c r="C54" s="180">
        <v>3448198642</v>
      </c>
    </row>
    <row r="55" spans="1:3" ht="15.5">
      <c r="A55" s="278" t="s">
        <v>501</v>
      </c>
      <c r="B55" s="278"/>
      <c r="C55" s="166">
        <v>48699658</v>
      </c>
    </row>
    <row r="56" spans="1:3" ht="15.5">
      <c r="A56" s="278" t="s">
        <v>502</v>
      </c>
      <c r="B56" s="278"/>
      <c r="C56" s="166">
        <v>117975485</v>
      </c>
    </row>
    <row r="57" spans="1:3" ht="15.5">
      <c r="A57" s="278" t="s">
        <v>503</v>
      </c>
      <c r="B57" s="278"/>
      <c r="C57" s="166">
        <v>1003413911</v>
      </c>
    </row>
    <row r="58" spans="1:3" ht="15.5">
      <c r="A58" s="278" t="s">
        <v>504</v>
      </c>
      <c r="B58" s="278"/>
      <c r="C58" s="166">
        <v>12613895</v>
      </c>
    </row>
    <row r="59" spans="1:3" ht="15.5">
      <c r="A59" s="278" t="s">
        <v>505</v>
      </c>
      <c r="B59" s="278"/>
      <c r="C59" s="166">
        <v>139750874</v>
      </c>
    </row>
    <row r="60" spans="1:3" ht="15.5">
      <c r="A60" s="278" t="s">
        <v>506</v>
      </c>
      <c r="B60" s="278"/>
      <c r="C60" s="166">
        <v>1141479346</v>
      </c>
    </row>
    <row r="61" spans="1:3" ht="15.5">
      <c r="A61" s="278" t="s">
        <v>507</v>
      </c>
      <c r="B61" s="278"/>
      <c r="C61" s="166">
        <v>259494531</v>
      </c>
    </row>
    <row r="62" spans="1:3" ht="15.5">
      <c r="A62" s="278" t="s">
        <v>508</v>
      </c>
      <c r="B62" s="278"/>
      <c r="C62" s="166">
        <v>209484000</v>
      </c>
    </row>
    <row r="63" spans="1:3" ht="15.5">
      <c r="A63" s="278" t="s">
        <v>509</v>
      </c>
      <c r="B63" s="278"/>
      <c r="C63" s="166">
        <v>255343943</v>
      </c>
    </row>
    <row r="64" spans="1:3" ht="15.5">
      <c r="A64" s="278" t="s">
        <v>510</v>
      </c>
      <c r="B64" s="278"/>
      <c r="C64" s="166">
        <v>259943000</v>
      </c>
    </row>
    <row r="65" spans="1:3" ht="15.5">
      <c r="A65" s="279" t="s">
        <v>323</v>
      </c>
      <c r="B65" s="279"/>
      <c r="C65" s="180">
        <v>25900000</v>
      </c>
    </row>
    <row r="66" spans="1:3" ht="15.5">
      <c r="A66" s="278" t="s">
        <v>511</v>
      </c>
      <c r="B66" s="278"/>
      <c r="C66" s="166">
        <v>22900000</v>
      </c>
    </row>
    <row r="67" spans="1:3" ht="15.5">
      <c r="A67" s="278" t="s">
        <v>512</v>
      </c>
      <c r="B67" s="278"/>
      <c r="C67" s="166">
        <v>3000000</v>
      </c>
    </row>
    <row r="68" spans="1:3" ht="15.5">
      <c r="A68" s="279" t="s">
        <v>326</v>
      </c>
      <c r="B68" s="279"/>
      <c r="C68" s="180">
        <v>63032102</v>
      </c>
    </row>
    <row r="69" spans="1:3" ht="15.5">
      <c r="A69" s="278" t="s">
        <v>513</v>
      </c>
      <c r="B69" s="278"/>
      <c r="C69" s="166">
        <v>24255682</v>
      </c>
    </row>
    <row r="70" spans="1:3" ht="15.5">
      <c r="A70" s="278" t="s">
        <v>514</v>
      </c>
      <c r="B70" s="278"/>
      <c r="C70" s="166">
        <v>20000000</v>
      </c>
    </row>
    <row r="71" spans="1:3" ht="15.5">
      <c r="A71" s="278" t="s">
        <v>515</v>
      </c>
      <c r="B71" s="278"/>
      <c r="C71" s="166">
        <v>18776420</v>
      </c>
    </row>
    <row r="72" spans="1:3" ht="15.5">
      <c r="A72" s="279" t="s">
        <v>330</v>
      </c>
      <c r="B72" s="279"/>
      <c r="C72" s="180">
        <v>900000000</v>
      </c>
    </row>
    <row r="73" spans="1:3" ht="15.5">
      <c r="A73" s="278" t="s">
        <v>235</v>
      </c>
      <c r="B73" s="278"/>
      <c r="C73" s="166">
        <v>900000000</v>
      </c>
    </row>
    <row r="74" spans="1:3" ht="15.5">
      <c r="A74" s="279" t="s">
        <v>333</v>
      </c>
      <c r="B74" s="279"/>
      <c r="C74" s="180">
        <v>301914070</v>
      </c>
    </row>
    <row r="75" spans="1:3" ht="15.5">
      <c r="A75" s="278" t="s">
        <v>516</v>
      </c>
      <c r="B75" s="278"/>
      <c r="C75" s="166">
        <v>7030000</v>
      </c>
    </row>
    <row r="76" spans="1:3" ht="15.5">
      <c r="A76" s="278" t="s">
        <v>517</v>
      </c>
      <c r="B76" s="278"/>
      <c r="C76" s="166">
        <v>75600000</v>
      </c>
    </row>
    <row r="77" spans="1:3" ht="15.5">
      <c r="A77" s="278" t="s">
        <v>518</v>
      </c>
      <c r="B77" s="278"/>
      <c r="C77" s="166">
        <v>187229167</v>
      </c>
    </row>
    <row r="78" spans="1:3" ht="15.5">
      <c r="A78" s="278" t="s">
        <v>519</v>
      </c>
      <c r="B78" s="278"/>
      <c r="C78" s="166">
        <v>32054903</v>
      </c>
    </row>
    <row r="79" spans="1:3" ht="15.5">
      <c r="A79" s="279" t="s">
        <v>337</v>
      </c>
      <c r="B79" s="279"/>
      <c r="C79" s="180">
        <v>115275937</v>
      </c>
    </row>
    <row r="80" spans="1:3" ht="15.5">
      <c r="A80" s="278" t="s">
        <v>520</v>
      </c>
      <c r="B80" s="278"/>
      <c r="C80" s="166">
        <v>69905551</v>
      </c>
    </row>
    <row r="81" spans="1:3" ht="15.5">
      <c r="A81" s="278" t="s">
        <v>521</v>
      </c>
      <c r="B81" s="278"/>
      <c r="C81" s="166">
        <v>10000000</v>
      </c>
    </row>
    <row r="82" spans="1:3" ht="15.5">
      <c r="A82" s="278" t="s">
        <v>522</v>
      </c>
      <c r="B82" s="278"/>
      <c r="C82" s="166">
        <v>15370386</v>
      </c>
    </row>
    <row r="83" spans="1:3" ht="15.5">
      <c r="A83" s="278" t="s">
        <v>523</v>
      </c>
      <c r="B83" s="278"/>
      <c r="C83" s="166">
        <v>20000000</v>
      </c>
    </row>
    <row r="84" spans="1:3" ht="15.5">
      <c r="A84" s="279" t="s">
        <v>341</v>
      </c>
      <c r="B84" s="279"/>
      <c r="C84" s="180">
        <v>700000</v>
      </c>
    </row>
    <row r="85" spans="1:3" ht="15.5">
      <c r="A85" s="278" t="s">
        <v>524</v>
      </c>
      <c r="B85" s="278"/>
      <c r="C85" s="166">
        <v>700000</v>
      </c>
    </row>
    <row r="86" spans="1:3" ht="15.5">
      <c r="A86" s="279" t="s">
        <v>343</v>
      </c>
      <c r="B86" s="279"/>
      <c r="C86" s="180">
        <v>4751668245</v>
      </c>
    </row>
    <row r="87" spans="1:3" ht="15.5">
      <c r="A87" s="278" t="s">
        <v>525</v>
      </c>
      <c r="B87" s="278"/>
      <c r="C87" s="166">
        <v>7000000</v>
      </c>
    </row>
    <row r="88" spans="1:3" ht="15.5">
      <c r="A88" s="278" t="s">
        <v>526</v>
      </c>
      <c r="B88" s="278"/>
      <c r="C88" s="166">
        <v>528671598</v>
      </c>
    </row>
    <row r="89" spans="1:3" ht="15.5">
      <c r="A89" s="278" t="s">
        <v>527</v>
      </c>
      <c r="B89" s="278"/>
      <c r="C89" s="166">
        <v>674043310</v>
      </c>
    </row>
    <row r="90" spans="1:3" ht="15.5">
      <c r="A90" s="278" t="s">
        <v>528</v>
      </c>
      <c r="B90" s="278"/>
      <c r="C90" s="166">
        <v>62179150</v>
      </c>
    </row>
    <row r="91" spans="1:3" ht="15.5">
      <c r="A91" s="278" t="s">
        <v>253</v>
      </c>
      <c r="B91" s="278"/>
      <c r="C91" s="166">
        <v>200371350</v>
      </c>
    </row>
    <row r="92" spans="1:3" ht="18" customHeight="1">
      <c r="A92" s="278" t="s">
        <v>529</v>
      </c>
      <c r="B92" s="278"/>
      <c r="C92" s="167">
        <v>250000000</v>
      </c>
    </row>
    <row r="93" spans="1:3" ht="15.5">
      <c r="A93" s="278" t="s">
        <v>508</v>
      </c>
      <c r="B93" s="278"/>
      <c r="C93" s="166">
        <v>2891057600</v>
      </c>
    </row>
    <row r="94" spans="1:3" ht="15.5">
      <c r="A94" s="278" t="s">
        <v>530</v>
      </c>
      <c r="B94" s="278"/>
      <c r="C94" s="166">
        <v>138345237</v>
      </c>
    </row>
    <row r="95" spans="1:3" ht="15.5">
      <c r="A95" s="279" t="s">
        <v>350</v>
      </c>
      <c r="B95" s="279"/>
      <c r="C95" s="180">
        <v>7331260</v>
      </c>
    </row>
    <row r="96" spans="1:3" ht="15.5">
      <c r="A96" s="278" t="s">
        <v>474</v>
      </c>
      <c r="B96" s="278"/>
      <c r="C96" s="166">
        <v>631260</v>
      </c>
    </row>
    <row r="97" spans="1:3" ht="15.5">
      <c r="A97" s="278" t="s">
        <v>531</v>
      </c>
      <c r="B97" s="278"/>
      <c r="C97" s="166">
        <v>5000</v>
      </c>
    </row>
    <row r="98" spans="1:3" ht="15.5">
      <c r="A98" s="278" t="s">
        <v>532</v>
      </c>
      <c r="B98" s="278"/>
      <c r="C98" s="166">
        <v>6695000</v>
      </c>
    </row>
    <row r="99" spans="1:3" ht="15.5">
      <c r="A99" s="279" t="s">
        <v>352</v>
      </c>
      <c r="B99" s="279"/>
      <c r="C99" s="180">
        <v>19000000</v>
      </c>
    </row>
    <row r="100" spans="1:3" ht="15.5">
      <c r="A100" s="278" t="s">
        <v>533</v>
      </c>
      <c r="B100" s="278"/>
      <c r="C100" s="166">
        <v>3000000</v>
      </c>
    </row>
    <row r="101" spans="1:3" ht="15.5">
      <c r="A101" s="278" t="s">
        <v>534</v>
      </c>
      <c r="B101" s="278"/>
      <c r="C101" s="166">
        <v>1000000</v>
      </c>
    </row>
    <row r="102" spans="1:3" ht="15.5">
      <c r="A102" s="278" t="s">
        <v>535</v>
      </c>
      <c r="B102" s="278"/>
      <c r="C102" s="166">
        <v>11000000</v>
      </c>
    </row>
    <row r="103" spans="1:3" ht="15.5">
      <c r="A103" s="278" t="s">
        <v>536</v>
      </c>
      <c r="B103" s="278"/>
      <c r="C103" s="166">
        <v>2000000</v>
      </c>
    </row>
    <row r="104" spans="1:3" ht="15.5">
      <c r="A104" s="278" t="s">
        <v>537</v>
      </c>
      <c r="B104" s="278"/>
      <c r="C104" s="166">
        <v>2000000</v>
      </c>
    </row>
    <row r="105" spans="1:3" ht="15.5">
      <c r="A105" s="279" t="s">
        <v>357</v>
      </c>
      <c r="B105" s="279"/>
      <c r="C105" s="180">
        <v>16957218</v>
      </c>
    </row>
    <row r="106" spans="1:3" ht="18" customHeight="1">
      <c r="A106" s="278" t="s">
        <v>538</v>
      </c>
      <c r="B106" s="278"/>
      <c r="C106" s="166">
        <v>16957218</v>
      </c>
    </row>
    <row r="107" spans="1:3" ht="15.5">
      <c r="A107" s="279" t="s">
        <v>360</v>
      </c>
      <c r="B107" s="279"/>
      <c r="C107" s="180">
        <v>16500000</v>
      </c>
    </row>
    <row r="108" spans="1:3" ht="18" customHeight="1">
      <c r="A108" s="278" t="s">
        <v>539</v>
      </c>
      <c r="B108" s="278"/>
      <c r="C108" s="166">
        <v>16500000</v>
      </c>
    </row>
    <row r="109" spans="1:3" ht="15.5">
      <c r="A109" s="279" t="s">
        <v>363</v>
      </c>
      <c r="B109" s="279"/>
      <c r="C109" s="180">
        <v>41500000</v>
      </c>
    </row>
    <row r="110" spans="1:3" ht="15.5">
      <c r="A110" s="278" t="s">
        <v>540</v>
      </c>
      <c r="B110" s="278"/>
      <c r="C110" s="166">
        <v>41500000</v>
      </c>
    </row>
    <row r="111" spans="1:3" ht="15.5">
      <c r="A111" s="279" t="s">
        <v>365</v>
      </c>
      <c r="B111" s="279"/>
      <c r="C111" s="180">
        <v>48986093</v>
      </c>
    </row>
    <row r="112" spans="1:3" ht="15.5">
      <c r="A112" s="278" t="s">
        <v>541</v>
      </c>
      <c r="B112" s="278"/>
      <c r="C112" s="166">
        <v>48986093</v>
      </c>
    </row>
    <row r="113" spans="1:3" ht="15.5">
      <c r="A113" s="279" t="s">
        <v>371</v>
      </c>
      <c r="B113" s="279"/>
      <c r="C113" s="180">
        <v>8810263280</v>
      </c>
    </row>
    <row r="114" spans="1:3" ht="15.5">
      <c r="A114" s="278" t="s">
        <v>542</v>
      </c>
      <c r="B114" s="278"/>
      <c r="C114" s="166">
        <v>649640282</v>
      </c>
    </row>
    <row r="115" spans="1:3" ht="15.5">
      <c r="A115" s="278" t="s">
        <v>543</v>
      </c>
      <c r="B115" s="278"/>
      <c r="C115" s="166">
        <v>8160622998</v>
      </c>
    </row>
    <row r="116" spans="1:3" ht="15.5">
      <c r="A116" s="279" t="s">
        <v>368</v>
      </c>
      <c r="B116" s="279"/>
      <c r="C116" s="180">
        <v>187262061</v>
      </c>
    </row>
    <row r="117" spans="1:3" ht="15.5">
      <c r="A117" s="278" t="s">
        <v>271</v>
      </c>
      <c r="B117" s="278"/>
      <c r="C117" s="166">
        <v>166672447</v>
      </c>
    </row>
    <row r="118" spans="1:3" ht="15.5">
      <c r="A118" s="278" t="s">
        <v>272</v>
      </c>
      <c r="B118" s="278"/>
      <c r="C118" s="166">
        <v>20589614</v>
      </c>
    </row>
    <row r="120" spans="1:3" ht="15.5">
      <c r="A120" s="212" t="s">
        <v>460</v>
      </c>
    </row>
    <row r="121" spans="1:3" ht="15.5">
      <c r="A121" s="85" t="s">
        <v>177</v>
      </c>
    </row>
  </sheetData>
  <mergeCells count="117">
    <mergeCell ref="A19:B19"/>
    <mergeCell ref="A20:B20"/>
    <mergeCell ref="A21:B21"/>
    <mergeCell ref="A22:B22"/>
    <mergeCell ref="A23:B23"/>
    <mergeCell ref="A24:B24"/>
    <mergeCell ref="A25:B25"/>
    <mergeCell ref="A26:B26"/>
    <mergeCell ref="A27:B27"/>
    <mergeCell ref="A48:B48"/>
    <mergeCell ref="A28:B28"/>
    <mergeCell ref="A29:B29"/>
    <mergeCell ref="A30:B30"/>
    <mergeCell ref="A31:B31"/>
    <mergeCell ref="A32:B32"/>
    <mergeCell ref="A33:B33"/>
    <mergeCell ref="A34:B34"/>
    <mergeCell ref="A35:B35"/>
    <mergeCell ref="A36:B36"/>
    <mergeCell ref="A12:B12"/>
    <mergeCell ref="A67:B67"/>
    <mergeCell ref="A68:B68"/>
    <mergeCell ref="A69:B69"/>
    <mergeCell ref="A70:B70"/>
    <mergeCell ref="A43:B43"/>
    <mergeCell ref="A44:B44"/>
    <mergeCell ref="A45:B45"/>
    <mergeCell ref="A46:B46"/>
    <mergeCell ref="A17:B17"/>
    <mergeCell ref="A18:B18"/>
    <mergeCell ref="A37:B37"/>
    <mergeCell ref="A38:B38"/>
    <mergeCell ref="A39:B39"/>
    <mergeCell ref="A61:B61"/>
    <mergeCell ref="A62:B62"/>
    <mergeCell ref="A63:B63"/>
    <mergeCell ref="A64:B64"/>
    <mergeCell ref="A49:B49"/>
    <mergeCell ref="A50:B50"/>
    <mergeCell ref="A51:B51"/>
    <mergeCell ref="A52:B52"/>
    <mergeCell ref="A53:B53"/>
    <mergeCell ref="A54:B54"/>
    <mergeCell ref="A4:B4"/>
    <mergeCell ref="A5:B5"/>
    <mergeCell ref="A6:B6"/>
    <mergeCell ref="A7:B7"/>
    <mergeCell ref="A8:B8"/>
    <mergeCell ref="A9:B9"/>
    <mergeCell ref="A10:B10"/>
    <mergeCell ref="A3:B3"/>
    <mergeCell ref="A11:B11"/>
    <mergeCell ref="A74:B74"/>
    <mergeCell ref="A75:B75"/>
    <mergeCell ref="A76:B76"/>
    <mergeCell ref="A77:B77"/>
    <mergeCell ref="A78:B78"/>
    <mergeCell ref="A13:B13"/>
    <mergeCell ref="A14:B14"/>
    <mergeCell ref="A15:B15"/>
    <mergeCell ref="A16:B16"/>
    <mergeCell ref="A73:B73"/>
    <mergeCell ref="A72:B72"/>
    <mergeCell ref="A71:B71"/>
    <mergeCell ref="A65:B65"/>
    <mergeCell ref="A66:B66"/>
    <mergeCell ref="A55:B55"/>
    <mergeCell ref="A56:B56"/>
    <mergeCell ref="A57:B57"/>
    <mergeCell ref="A58:B58"/>
    <mergeCell ref="A59:B59"/>
    <mergeCell ref="A60:B60"/>
    <mergeCell ref="A40:B40"/>
    <mergeCell ref="A41:B41"/>
    <mergeCell ref="A42:B42"/>
    <mergeCell ref="A47:B47"/>
    <mergeCell ref="A89:B89"/>
    <mergeCell ref="A90:B90"/>
    <mergeCell ref="A91:B91"/>
    <mergeCell ref="A92:B92"/>
    <mergeCell ref="A93:B93"/>
    <mergeCell ref="A94:B94"/>
    <mergeCell ref="A95:B95"/>
    <mergeCell ref="A96:B96"/>
    <mergeCell ref="A79:B79"/>
    <mergeCell ref="A80:B80"/>
    <mergeCell ref="A81:B81"/>
    <mergeCell ref="A82:B82"/>
    <mergeCell ref="A83:B83"/>
    <mergeCell ref="A84:B84"/>
    <mergeCell ref="A85:B85"/>
    <mergeCell ref="A86:B86"/>
    <mergeCell ref="A87:B87"/>
    <mergeCell ref="A115:B115"/>
    <mergeCell ref="A116:B116"/>
    <mergeCell ref="A117:B117"/>
    <mergeCell ref="A118:B118"/>
    <mergeCell ref="A1:B1"/>
    <mergeCell ref="A109:B109"/>
    <mergeCell ref="A110:B110"/>
    <mergeCell ref="A111:B111"/>
    <mergeCell ref="A112:B112"/>
    <mergeCell ref="A113:B113"/>
    <mergeCell ref="A97:B97"/>
    <mergeCell ref="A98:B98"/>
    <mergeCell ref="A99:B99"/>
    <mergeCell ref="A100:B100"/>
    <mergeCell ref="A101:B101"/>
    <mergeCell ref="A102:B102"/>
    <mergeCell ref="A114:B114"/>
    <mergeCell ref="A103:B103"/>
    <mergeCell ref="A104:B104"/>
    <mergeCell ref="A105:B105"/>
    <mergeCell ref="A106:B106"/>
    <mergeCell ref="A107:B107"/>
    <mergeCell ref="A108:B108"/>
    <mergeCell ref="A88:B8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59999389629810485"/>
  </sheetPr>
  <dimension ref="A1:G138"/>
  <sheetViews>
    <sheetView zoomScale="90" zoomScaleNormal="90" workbookViewId="0">
      <selection sqref="A1:G1"/>
    </sheetView>
  </sheetViews>
  <sheetFormatPr baseColWidth="10" defaultColWidth="11.453125" defaultRowHeight="14.5"/>
  <cols>
    <col min="1" max="1" width="119.453125" style="191" customWidth="1"/>
    <col min="2" max="2" width="18.81640625" style="191" customWidth="1"/>
    <col min="3" max="16384" width="11.453125" style="191"/>
  </cols>
  <sheetData>
    <row r="1" spans="1:7" ht="15.5">
      <c r="A1" s="267" t="s">
        <v>1292</v>
      </c>
      <c r="B1" s="267"/>
      <c r="C1" s="267"/>
      <c r="D1" s="267"/>
      <c r="E1" s="267"/>
      <c r="F1" s="267"/>
      <c r="G1" s="267"/>
    </row>
    <row r="2" spans="1:7">
      <c r="A2" s="168"/>
      <c r="B2" s="168"/>
      <c r="C2" s="168"/>
      <c r="D2" s="168"/>
      <c r="E2" s="168"/>
      <c r="F2" s="168"/>
      <c r="G2" s="168"/>
    </row>
    <row r="3" spans="1:7" ht="15" customHeight="1">
      <c r="A3" s="229" t="s">
        <v>544</v>
      </c>
      <c r="B3" s="223" t="s">
        <v>545</v>
      </c>
      <c r="C3" s="198"/>
      <c r="D3" s="198"/>
      <c r="E3" s="198"/>
      <c r="F3" s="168"/>
      <c r="G3" s="168"/>
    </row>
    <row r="4" spans="1:7" ht="15.5">
      <c r="A4" s="229" t="s">
        <v>183</v>
      </c>
      <c r="B4" s="199">
        <v>18760618532</v>
      </c>
      <c r="C4" s="198"/>
      <c r="D4" s="198"/>
      <c r="E4" s="198"/>
      <c r="F4" s="168"/>
      <c r="G4" s="168"/>
    </row>
    <row r="5" spans="1:7" ht="15.5">
      <c r="A5" s="229" t="s">
        <v>278</v>
      </c>
      <c r="B5" s="226">
        <v>197734233</v>
      </c>
      <c r="C5" s="168"/>
      <c r="D5" s="168"/>
      <c r="E5" s="168"/>
      <c r="F5" s="168"/>
      <c r="G5" s="168"/>
    </row>
    <row r="6" spans="1:7" ht="15.5">
      <c r="A6" s="229" t="s">
        <v>410</v>
      </c>
      <c r="B6" s="226">
        <v>121634233</v>
      </c>
      <c r="C6" s="168"/>
      <c r="D6" s="168"/>
      <c r="E6" s="168"/>
      <c r="F6" s="168"/>
      <c r="G6" s="168"/>
    </row>
    <row r="7" spans="1:7" ht="15.5">
      <c r="A7" s="229" t="s">
        <v>409</v>
      </c>
      <c r="B7" s="226">
        <v>2600000</v>
      </c>
      <c r="C7" s="168"/>
      <c r="D7" s="168"/>
      <c r="E7" s="168"/>
      <c r="F7" s="168"/>
      <c r="G7" s="168"/>
    </row>
    <row r="8" spans="1:7" ht="31">
      <c r="A8" s="229" t="s">
        <v>546</v>
      </c>
      <c r="B8" s="226">
        <v>64000000</v>
      </c>
      <c r="C8" s="168"/>
      <c r="D8" s="168"/>
      <c r="E8" s="168"/>
      <c r="F8" s="168"/>
      <c r="G8" s="168"/>
    </row>
    <row r="9" spans="1:7" ht="15.5">
      <c r="A9" s="229" t="s">
        <v>547</v>
      </c>
      <c r="B9" s="226">
        <v>8000000</v>
      </c>
      <c r="C9" s="168"/>
      <c r="D9" s="168"/>
      <c r="E9" s="168"/>
      <c r="F9" s="168"/>
      <c r="G9" s="168"/>
    </row>
    <row r="10" spans="1:7" ht="15.5">
      <c r="A10" s="229" t="s">
        <v>548</v>
      </c>
      <c r="B10" s="226">
        <v>1500000</v>
      </c>
      <c r="C10" s="168"/>
      <c r="D10" s="168"/>
      <c r="E10" s="168"/>
      <c r="F10" s="168"/>
      <c r="G10" s="168"/>
    </row>
    <row r="11" spans="1:7" ht="15.5">
      <c r="A11" s="229" t="s">
        <v>285</v>
      </c>
      <c r="B11" s="226">
        <v>10985000</v>
      </c>
      <c r="C11" s="168"/>
      <c r="D11" s="168"/>
      <c r="E11" s="168"/>
      <c r="F11" s="168"/>
      <c r="G11" s="168"/>
    </row>
    <row r="12" spans="1:7" ht="15.75" customHeight="1">
      <c r="A12" s="229" t="s">
        <v>287</v>
      </c>
      <c r="B12" s="226">
        <v>10000000</v>
      </c>
      <c r="C12" s="168"/>
      <c r="D12" s="168"/>
      <c r="E12" s="168"/>
      <c r="F12" s="168"/>
      <c r="G12" s="168"/>
    </row>
    <row r="13" spans="1:7" ht="15.5">
      <c r="A13" s="229" t="s">
        <v>412</v>
      </c>
      <c r="B13" s="226">
        <v>985000</v>
      </c>
      <c r="C13" s="168"/>
      <c r="D13" s="168"/>
      <c r="E13" s="168"/>
      <c r="F13" s="168"/>
      <c r="G13" s="168"/>
    </row>
    <row r="14" spans="1:7" ht="15.5">
      <c r="A14" s="229" t="s">
        <v>288</v>
      </c>
      <c r="B14" s="226">
        <v>3698438364</v>
      </c>
      <c r="C14" s="168"/>
      <c r="D14" s="168"/>
      <c r="E14" s="168"/>
      <c r="F14" s="168"/>
      <c r="G14" s="168"/>
    </row>
    <row r="15" spans="1:7" ht="15.5">
      <c r="A15" s="229" t="s">
        <v>549</v>
      </c>
      <c r="B15" s="226">
        <v>5929800</v>
      </c>
      <c r="C15" s="168"/>
      <c r="D15" s="168"/>
      <c r="E15" s="168"/>
      <c r="F15" s="168"/>
      <c r="G15" s="168"/>
    </row>
    <row r="16" spans="1:7" ht="15.5">
      <c r="A16" s="229" t="s">
        <v>550</v>
      </c>
      <c r="B16" s="226">
        <v>1684919</v>
      </c>
      <c r="C16" s="168"/>
      <c r="D16" s="168"/>
      <c r="E16" s="168"/>
      <c r="F16" s="168"/>
      <c r="G16" s="168"/>
    </row>
    <row r="17" spans="1:7" ht="15.5">
      <c r="A17" s="229" t="s">
        <v>551</v>
      </c>
      <c r="B17" s="226">
        <v>19300000</v>
      </c>
      <c r="C17" s="168"/>
      <c r="D17" s="168"/>
      <c r="E17" s="168"/>
      <c r="F17" s="168"/>
      <c r="G17" s="168"/>
    </row>
    <row r="18" spans="1:7" ht="15.5">
      <c r="A18" s="229" t="s">
        <v>379</v>
      </c>
      <c r="B18" s="226">
        <v>15808965</v>
      </c>
      <c r="C18" s="168"/>
      <c r="D18" s="168"/>
      <c r="E18" s="168"/>
      <c r="F18" s="168"/>
      <c r="G18" s="168"/>
    </row>
    <row r="19" spans="1:7" ht="15.5">
      <c r="A19" s="229" t="s">
        <v>380</v>
      </c>
      <c r="B19" s="226">
        <v>7521394</v>
      </c>
      <c r="C19" s="168"/>
      <c r="D19" s="168"/>
      <c r="E19" s="168"/>
      <c r="F19" s="168"/>
      <c r="G19" s="168"/>
    </row>
    <row r="20" spans="1:7" ht="15.5">
      <c r="A20" s="229" t="s">
        <v>290</v>
      </c>
      <c r="B20" s="226">
        <v>413708286</v>
      </c>
      <c r="C20" s="168"/>
      <c r="D20" s="168"/>
      <c r="E20" s="168"/>
      <c r="F20" s="168"/>
      <c r="G20" s="168"/>
    </row>
    <row r="21" spans="1:7" ht="15.5">
      <c r="A21" s="229" t="s">
        <v>552</v>
      </c>
      <c r="B21" s="226">
        <v>342800000</v>
      </c>
      <c r="C21" s="168"/>
      <c r="D21" s="168"/>
      <c r="E21" s="168"/>
      <c r="F21" s="168"/>
      <c r="G21" s="168"/>
    </row>
    <row r="22" spans="1:7" ht="15.5">
      <c r="A22" s="229" t="s">
        <v>289</v>
      </c>
      <c r="B22" s="226">
        <v>2315000000</v>
      </c>
      <c r="C22" s="168"/>
      <c r="D22" s="168"/>
      <c r="E22" s="168"/>
      <c r="F22" s="168"/>
      <c r="G22" s="168"/>
    </row>
    <row r="23" spans="1:7" ht="15.5">
      <c r="A23" s="229" t="s">
        <v>291</v>
      </c>
      <c r="B23" s="226">
        <v>443885000</v>
      </c>
      <c r="C23" s="168"/>
      <c r="D23" s="168"/>
      <c r="E23" s="168"/>
      <c r="F23" s="168"/>
      <c r="G23" s="168"/>
    </row>
    <row r="24" spans="1:7" ht="15.5">
      <c r="A24" s="229" t="s">
        <v>553</v>
      </c>
      <c r="B24" s="226">
        <v>10000000</v>
      </c>
      <c r="C24" s="168"/>
      <c r="D24" s="168"/>
      <c r="E24" s="168"/>
      <c r="F24" s="168"/>
      <c r="G24" s="168"/>
    </row>
    <row r="25" spans="1:7" ht="15.5">
      <c r="A25" s="229" t="s">
        <v>554</v>
      </c>
      <c r="B25" s="226">
        <v>122800000</v>
      </c>
      <c r="C25" s="168"/>
      <c r="D25" s="168"/>
      <c r="E25" s="168"/>
      <c r="F25" s="168"/>
      <c r="G25" s="168"/>
    </row>
    <row r="26" spans="1:7" ht="15.5">
      <c r="A26" s="229" t="s">
        <v>294</v>
      </c>
      <c r="B26" s="226">
        <v>104000000</v>
      </c>
      <c r="C26" s="168"/>
      <c r="D26" s="168"/>
      <c r="E26" s="168"/>
      <c r="F26" s="168"/>
      <c r="G26" s="168"/>
    </row>
    <row r="27" spans="1:7" ht="15.5">
      <c r="A27" s="229" t="s">
        <v>555</v>
      </c>
      <c r="B27" s="226">
        <v>104000000</v>
      </c>
      <c r="C27" s="168"/>
      <c r="D27" s="168"/>
      <c r="E27" s="168"/>
      <c r="F27" s="168"/>
      <c r="G27" s="168"/>
    </row>
    <row r="28" spans="1:7" ht="15.5">
      <c r="A28" s="229" t="s">
        <v>382</v>
      </c>
      <c r="B28" s="226">
        <v>449308202</v>
      </c>
      <c r="C28" s="168"/>
      <c r="D28" s="168"/>
      <c r="E28" s="168"/>
      <c r="F28" s="168"/>
      <c r="G28" s="168"/>
    </row>
    <row r="29" spans="1:7" ht="15.5">
      <c r="A29" s="229" t="s">
        <v>298</v>
      </c>
      <c r="B29" s="226">
        <v>4308202</v>
      </c>
      <c r="C29" s="168"/>
      <c r="D29" s="168"/>
      <c r="E29" s="168"/>
      <c r="F29" s="168"/>
      <c r="G29" s="168"/>
    </row>
    <row r="30" spans="1:7" ht="15.5">
      <c r="A30" s="229" t="s">
        <v>556</v>
      </c>
      <c r="B30" s="226">
        <v>250000000</v>
      </c>
      <c r="C30" s="168"/>
      <c r="D30" s="168"/>
      <c r="E30" s="168"/>
      <c r="F30" s="168"/>
      <c r="G30" s="168"/>
    </row>
    <row r="31" spans="1:7" ht="15.5">
      <c r="A31" s="229" t="s">
        <v>557</v>
      </c>
      <c r="B31" s="226">
        <v>145000000</v>
      </c>
      <c r="C31" s="168"/>
      <c r="D31" s="168"/>
      <c r="E31" s="168"/>
      <c r="F31" s="168"/>
      <c r="G31" s="168"/>
    </row>
    <row r="32" spans="1:7" ht="15.5">
      <c r="A32" s="229" t="s">
        <v>558</v>
      </c>
      <c r="B32" s="226">
        <v>50000000</v>
      </c>
      <c r="C32" s="168"/>
      <c r="D32" s="168"/>
      <c r="E32" s="168"/>
      <c r="F32" s="168"/>
      <c r="G32" s="168"/>
    </row>
    <row r="33" spans="1:7" ht="15.5">
      <c r="A33" s="229" t="s">
        <v>299</v>
      </c>
      <c r="B33" s="226">
        <v>5500000</v>
      </c>
      <c r="C33" s="168"/>
      <c r="D33" s="168"/>
      <c r="E33" s="168"/>
      <c r="F33" s="168"/>
      <c r="G33" s="168"/>
    </row>
    <row r="34" spans="1:7" ht="15.5">
      <c r="A34" s="229" t="s">
        <v>301</v>
      </c>
      <c r="B34" s="226">
        <v>5500000</v>
      </c>
      <c r="C34" s="168"/>
      <c r="D34" s="168"/>
      <c r="E34" s="168"/>
      <c r="F34" s="168"/>
      <c r="G34" s="168"/>
    </row>
    <row r="35" spans="1:7" ht="15.5">
      <c r="A35" s="229" t="s">
        <v>302</v>
      </c>
      <c r="B35" s="226">
        <v>1240541090</v>
      </c>
      <c r="C35" s="168"/>
      <c r="D35" s="168"/>
      <c r="E35" s="168"/>
      <c r="F35" s="168"/>
      <c r="G35" s="168"/>
    </row>
    <row r="36" spans="1:7" ht="15.5">
      <c r="A36" s="229" t="s">
        <v>303</v>
      </c>
      <c r="B36" s="226">
        <v>197532182</v>
      </c>
      <c r="C36" s="168"/>
      <c r="D36" s="168"/>
      <c r="E36" s="168"/>
      <c r="F36" s="168"/>
      <c r="G36" s="168"/>
    </row>
    <row r="37" spans="1:7" ht="15.5">
      <c r="A37" s="229" t="s">
        <v>559</v>
      </c>
      <c r="B37" s="226">
        <v>524561843</v>
      </c>
      <c r="C37" s="168"/>
      <c r="D37" s="168"/>
      <c r="E37" s="168"/>
      <c r="F37" s="168"/>
      <c r="G37" s="168"/>
    </row>
    <row r="38" spans="1:7" ht="15.5">
      <c r="A38" s="229" t="s">
        <v>421</v>
      </c>
      <c r="B38" s="226">
        <v>199621405</v>
      </c>
      <c r="C38" s="168"/>
      <c r="D38" s="168"/>
      <c r="E38" s="168"/>
      <c r="F38" s="168"/>
      <c r="G38" s="168"/>
    </row>
    <row r="39" spans="1:7" ht="15.5">
      <c r="A39" s="229" t="s">
        <v>423</v>
      </c>
      <c r="B39" s="226">
        <v>118825660</v>
      </c>
      <c r="C39" s="168"/>
      <c r="D39" s="168"/>
      <c r="E39" s="168"/>
      <c r="F39" s="168"/>
      <c r="G39" s="168"/>
    </row>
    <row r="40" spans="1:7" ht="15.5">
      <c r="A40" s="229" t="s">
        <v>560</v>
      </c>
      <c r="B40" s="226">
        <v>200000000</v>
      </c>
      <c r="C40" s="168"/>
      <c r="D40" s="168"/>
      <c r="E40" s="168"/>
      <c r="F40" s="168"/>
      <c r="G40" s="168"/>
    </row>
    <row r="41" spans="1:7" ht="15.5">
      <c r="A41" s="229" t="s">
        <v>424</v>
      </c>
      <c r="B41" s="226">
        <v>708428604</v>
      </c>
      <c r="C41" s="168"/>
      <c r="D41" s="168"/>
      <c r="E41" s="168"/>
      <c r="F41" s="168"/>
      <c r="G41" s="168"/>
    </row>
    <row r="42" spans="1:7" ht="15.5">
      <c r="A42" s="229" t="s">
        <v>561</v>
      </c>
      <c r="B42" s="226">
        <v>20000000</v>
      </c>
      <c r="C42" s="168"/>
      <c r="D42" s="168"/>
      <c r="E42" s="168"/>
      <c r="F42" s="168"/>
      <c r="G42" s="168"/>
    </row>
    <row r="43" spans="1:7" ht="15.5">
      <c r="A43" s="229" t="s">
        <v>562</v>
      </c>
      <c r="B43" s="226">
        <v>1000000</v>
      </c>
      <c r="C43" s="168"/>
      <c r="D43" s="168"/>
      <c r="E43" s="168"/>
      <c r="F43" s="168"/>
      <c r="G43" s="168"/>
    </row>
    <row r="44" spans="1:7" ht="15.5">
      <c r="A44" s="229" t="s">
        <v>306</v>
      </c>
      <c r="B44" s="226">
        <v>76395035</v>
      </c>
      <c r="C44" s="168"/>
      <c r="D44" s="168"/>
      <c r="E44" s="168"/>
      <c r="F44" s="168"/>
      <c r="G44" s="168"/>
    </row>
    <row r="45" spans="1:7" ht="15.5">
      <c r="A45" s="229" t="s">
        <v>426</v>
      </c>
      <c r="B45" s="226">
        <v>130000000</v>
      </c>
      <c r="C45" s="168"/>
      <c r="D45" s="168"/>
      <c r="E45" s="168"/>
      <c r="F45" s="168"/>
      <c r="G45" s="168"/>
    </row>
    <row r="46" spans="1:7" ht="15.5">
      <c r="A46" s="229" t="s">
        <v>428</v>
      </c>
      <c r="B46" s="226">
        <v>223226902</v>
      </c>
      <c r="C46" s="168"/>
      <c r="D46" s="168"/>
      <c r="E46" s="168"/>
      <c r="F46" s="168"/>
      <c r="G46" s="168"/>
    </row>
    <row r="47" spans="1:7" ht="31">
      <c r="A47" s="229" t="s">
        <v>429</v>
      </c>
      <c r="B47" s="226">
        <v>183059264</v>
      </c>
      <c r="C47" s="168"/>
      <c r="D47" s="168"/>
      <c r="E47" s="168"/>
      <c r="F47" s="168"/>
      <c r="G47" s="168"/>
    </row>
    <row r="48" spans="1:7" ht="15.5">
      <c r="A48" s="229" t="s">
        <v>563</v>
      </c>
      <c r="B48" s="226">
        <v>48000000</v>
      </c>
      <c r="C48" s="168"/>
      <c r="D48" s="168"/>
      <c r="E48" s="168"/>
      <c r="F48" s="168"/>
      <c r="G48" s="168"/>
    </row>
    <row r="49" spans="1:7" ht="15.5">
      <c r="A49" s="229" t="s">
        <v>430</v>
      </c>
      <c r="B49" s="226">
        <v>20753403</v>
      </c>
      <c r="C49" s="168"/>
      <c r="D49" s="168"/>
      <c r="E49" s="168"/>
      <c r="F49" s="168"/>
      <c r="G49" s="168"/>
    </row>
    <row r="50" spans="1:7" ht="15.5">
      <c r="A50" s="229" t="s">
        <v>564</v>
      </c>
      <c r="B50" s="226">
        <v>5994000</v>
      </c>
      <c r="C50" s="168"/>
      <c r="D50" s="168"/>
      <c r="E50" s="168"/>
      <c r="F50" s="168"/>
      <c r="G50" s="168"/>
    </row>
    <row r="51" spans="1:7" ht="15.5">
      <c r="A51" s="229" t="s">
        <v>565</v>
      </c>
      <c r="B51" s="226">
        <v>4293727512</v>
      </c>
      <c r="C51" s="168"/>
      <c r="D51" s="168"/>
      <c r="E51" s="168"/>
      <c r="F51" s="168"/>
      <c r="G51" s="168"/>
    </row>
    <row r="52" spans="1:7" ht="15.5">
      <c r="A52" s="229" t="s">
        <v>566</v>
      </c>
      <c r="B52" s="226">
        <v>57189400</v>
      </c>
      <c r="C52" s="168"/>
      <c r="D52" s="168"/>
      <c r="E52" s="168"/>
      <c r="F52" s="168"/>
      <c r="G52" s="168"/>
    </row>
    <row r="53" spans="1:7" ht="15.5">
      <c r="A53" s="229" t="s">
        <v>567</v>
      </c>
      <c r="B53" s="226">
        <v>1004962</v>
      </c>
      <c r="C53" s="168"/>
      <c r="D53" s="168"/>
      <c r="E53" s="168"/>
      <c r="F53" s="168"/>
      <c r="G53" s="168"/>
    </row>
    <row r="54" spans="1:7" ht="15.5">
      <c r="A54" s="229" t="s">
        <v>568</v>
      </c>
      <c r="B54" s="226">
        <v>157475523</v>
      </c>
      <c r="C54" s="168"/>
      <c r="D54" s="168"/>
      <c r="E54" s="168"/>
      <c r="F54" s="168"/>
      <c r="G54" s="168"/>
    </row>
    <row r="55" spans="1:7" ht="15.5">
      <c r="A55" s="229" t="s">
        <v>314</v>
      </c>
      <c r="B55" s="226">
        <v>1081302328</v>
      </c>
      <c r="C55" s="168"/>
      <c r="D55" s="168"/>
      <c r="E55" s="168"/>
      <c r="F55" s="168"/>
      <c r="G55" s="168"/>
    </row>
    <row r="56" spans="1:7" ht="15.5">
      <c r="A56" s="229" t="s">
        <v>315</v>
      </c>
      <c r="B56" s="226">
        <v>5000000</v>
      </c>
      <c r="C56" s="168"/>
      <c r="D56" s="168"/>
      <c r="E56" s="168"/>
      <c r="F56" s="168"/>
      <c r="G56" s="168"/>
    </row>
    <row r="57" spans="1:7" ht="15.5">
      <c r="A57" s="229" t="s">
        <v>569</v>
      </c>
      <c r="B57" s="226">
        <v>130000000</v>
      </c>
      <c r="C57" s="168"/>
      <c r="D57" s="168"/>
      <c r="E57" s="168"/>
      <c r="F57" s="168"/>
      <c r="G57" s="168"/>
    </row>
    <row r="58" spans="1:7" ht="15.75" customHeight="1">
      <c r="A58" s="229" t="s">
        <v>379</v>
      </c>
      <c r="B58" s="226">
        <v>37906718</v>
      </c>
      <c r="C58" s="168"/>
      <c r="D58" s="168"/>
      <c r="E58" s="168"/>
      <c r="F58" s="168"/>
      <c r="G58" s="168"/>
    </row>
    <row r="59" spans="1:7" ht="15.5">
      <c r="A59" s="229" t="s">
        <v>380</v>
      </c>
      <c r="B59" s="226">
        <v>4417840</v>
      </c>
      <c r="C59" s="168"/>
      <c r="D59" s="168"/>
      <c r="E59" s="168"/>
      <c r="F59" s="168"/>
      <c r="G59" s="168"/>
    </row>
    <row r="60" spans="1:7" ht="15.5">
      <c r="A60" s="229" t="s">
        <v>317</v>
      </c>
      <c r="B60" s="226">
        <v>15437449</v>
      </c>
      <c r="C60" s="168"/>
      <c r="D60" s="168"/>
      <c r="E60" s="168"/>
      <c r="F60" s="168"/>
      <c r="G60" s="168"/>
    </row>
    <row r="61" spans="1:7" ht="15.5">
      <c r="A61" s="229" t="s">
        <v>435</v>
      </c>
      <c r="B61" s="226">
        <v>2516548</v>
      </c>
      <c r="C61" s="168"/>
      <c r="D61" s="168"/>
      <c r="E61" s="168"/>
      <c r="F61" s="168"/>
      <c r="G61" s="168"/>
    </row>
    <row r="62" spans="1:7" ht="15.5">
      <c r="A62" s="229" t="s">
        <v>570</v>
      </c>
      <c r="B62" s="226">
        <v>229442255</v>
      </c>
      <c r="C62" s="168"/>
      <c r="D62" s="168"/>
      <c r="E62" s="168"/>
      <c r="F62" s="168"/>
      <c r="G62" s="168"/>
    </row>
    <row r="63" spans="1:7" ht="15.5">
      <c r="A63" s="229" t="s">
        <v>571</v>
      </c>
      <c r="B63" s="226">
        <v>1245934180</v>
      </c>
      <c r="C63" s="168"/>
      <c r="D63" s="168"/>
      <c r="E63" s="168"/>
      <c r="F63" s="168"/>
      <c r="G63" s="168"/>
    </row>
    <row r="64" spans="1:7" ht="15.5">
      <c r="A64" s="229" t="s">
        <v>434</v>
      </c>
      <c r="B64" s="226">
        <v>281144349</v>
      </c>
      <c r="C64" s="168"/>
      <c r="D64" s="168"/>
      <c r="E64" s="168"/>
      <c r="F64" s="168"/>
      <c r="G64" s="168"/>
    </row>
    <row r="65" spans="1:7" ht="15.5">
      <c r="A65" s="229" t="s">
        <v>319</v>
      </c>
      <c r="B65" s="226">
        <v>276007253</v>
      </c>
      <c r="C65" s="168"/>
      <c r="D65" s="168"/>
      <c r="E65" s="168"/>
      <c r="F65" s="168"/>
      <c r="G65" s="168"/>
    </row>
    <row r="66" spans="1:7" ht="15.5">
      <c r="A66" s="229" t="s">
        <v>572</v>
      </c>
      <c r="B66" s="226">
        <v>500000000</v>
      </c>
      <c r="C66" s="168"/>
      <c r="D66" s="168"/>
      <c r="E66" s="168"/>
      <c r="F66" s="168"/>
      <c r="G66" s="168"/>
    </row>
    <row r="67" spans="1:7" ht="16.5" customHeight="1">
      <c r="A67" s="229" t="s">
        <v>390</v>
      </c>
      <c r="B67" s="226">
        <v>268948707</v>
      </c>
      <c r="C67" s="168"/>
      <c r="D67" s="168"/>
      <c r="E67" s="168"/>
      <c r="F67" s="168"/>
      <c r="G67" s="168"/>
    </row>
    <row r="68" spans="1:7" ht="15.5">
      <c r="A68" s="229" t="s">
        <v>323</v>
      </c>
      <c r="B68" s="226">
        <v>45467820</v>
      </c>
      <c r="C68" s="168"/>
      <c r="D68" s="168"/>
      <c r="E68" s="168"/>
      <c r="F68" s="168"/>
      <c r="G68" s="168"/>
    </row>
    <row r="69" spans="1:7" ht="15.5">
      <c r="A69" s="229" t="s">
        <v>325</v>
      </c>
      <c r="B69" s="226">
        <v>3000000</v>
      </c>
      <c r="C69" s="168"/>
      <c r="D69" s="168"/>
      <c r="E69" s="168"/>
      <c r="F69" s="168"/>
      <c r="G69" s="168"/>
    </row>
    <row r="70" spans="1:7" ht="15.5">
      <c r="A70" s="229" t="s">
        <v>437</v>
      </c>
      <c r="B70" s="226">
        <v>42467820</v>
      </c>
      <c r="C70" s="168"/>
      <c r="D70" s="168"/>
      <c r="E70" s="168"/>
      <c r="F70" s="168"/>
      <c r="G70" s="168"/>
    </row>
    <row r="71" spans="1:7" ht="15.5">
      <c r="A71" s="229" t="s">
        <v>326</v>
      </c>
      <c r="B71" s="226">
        <v>43458132</v>
      </c>
      <c r="C71" s="168"/>
      <c r="D71" s="168"/>
      <c r="E71" s="168"/>
      <c r="F71" s="168"/>
      <c r="G71" s="168"/>
    </row>
    <row r="72" spans="1:7" ht="15.5">
      <c r="A72" s="229" t="s">
        <v>438</v>
      </c>
      <c r="B72" s="226">
        <v>24681712</v>
      </c>
      <c r="C72" s="168"/>
      <c r="D72" s="168"/>
      <c r="E72" s="168"/>
      <c r="F72" s="168"/>
      <c r="G72" s="168"/>
    </row>
    <row r="73" spans="1:7" ht="15.5">
      <c r="A73" s="229" t="s">
        <v>327</v>
      </c>
      <c r="B73" s="226">
        <v>18776420</v>
      </c>
      <c r="C73" s="168"/>
      <c r="D73" s="168"/>
      <c r="E73" s="168"/>
      <c r="F73" s="168"/>
      <c r="G73" s="168"/>
    </row>
    <row r="74" spans="1:7" ht="15.5">
      <c r="A74" s="229" t="s">
        <v>330</v>
      </c>
      <c r="B74" s="226">
        <v>1478876500</v>
      </c>
      <c r="C74" s="168"/>
      <c r="D74" s="168"/>
      <c r="E74" s="168"/>
      <c r="F74" s="168"/>
      <c r="G74" s="168"/>
    </row>
    <row r="75" spans="1:7" ht="15.5">
      <c r="A75" s="229" t="s">
        <v>331</v>
      </c>
      <c r="B75" s="226">
        <v>1100025000</v>
      </c>
      <c r="C75" s="168"/>
      <c r="D75" s="168"/>
      <c r="E75" s="168"/>
      <c r="F75" s="168"/>
      <c r="G75" s="168"/>
    </row>
    <row r="76" spans="1:7" ht="15.5">
      <c r="A76" s="229" t="s">
        <v>573</v>
      </c>
      <c r="B76" s="226">
        <v>378851500</v>
      </c>
      <c r="C76" s="168"/>
      <c r="D76" s="168"/>
      <c r="E76" s="168"/>
      <c r="F76" s="168"/>
      <c r="G76" s="168"/>
    </row>
    <row r="77" spans="1:7" ht="15.5">
      <c r="A77" s="229" t="s">
        <v>333</v>
      </c>
      <c r="B77" s="226">
        <v>319190906</v>
      </c>
      <c r="C77" s="168"/>
      <c r="D77" s="168"/>
      <c r="E77" s="168"/>
      <c r="F77" s="168"/>
      <c r="G77" s="168"/>
    </row>
    <row r="78" spans="1:7" ht="15.5">
      <c r="A78" s="229" t="s">
        <v>574</v>
      </c>
      <c r="B78" s="226">
        <v>8615986</v>
      </c>
      <c r="C78" s="168"/>
      <c r="D78" s="168"/>
      <c r="E78" s="168"/>
      <c r="F78" s="168"/>
      <c r="G78" s="168"/>
    </row>
    <row r="79" spans="1:7" ht="15.5">
      <c r="A79" s="229" t="s">
        <v>575</v>
      </c>
      <c r="B79" s="226">
        <v>35244000</v>
      </c>
      <c r="C79" s="168"/>
      <c r="D79" s="168"/>
      <c r="E79" s="168"/>
      <c r="F79" s="168"/>
      <c r="G79" s="168"/>
    </row>
    <row r="80" spans="1:7" ht="15.5">
      <c r="A80" s="229" t="s">
        <v>336</v>
      </c>
      <c r="B80" s="226">
        <v>75600000</v>
      </c>
      <c r="C80" s="168"/>
      <c r="D80" s="168"/>
      <c r="E80" s="168"/>
      <c r="F80" s="168"/>
      <c r="G80" s="168"/>
    </row>
    <row r="81" spans="1:7" ht="15.5">
      <c r="A81" s="229" t="s">
        <v>335</v>
      </c>
      <c r="B81" s="226">
        <v>199730920</v>
      </c>
      <c r="C81" s="168"/>
      <c r="D81" s="168"/>
      <c r="E81" s="168"/>
      <c r="F81" s="168"/>
      <c r="G81" s="168"/>
    </row>
    <row r="82" spans="1:7" ht="15.5">
      <c r="A82" s="229" t="s">
        <v>576</v>
      </c>
      <c r="B82" s="226">
        <v>121992228</v>
      </c>
      <c r="C82" s="168"/>
      <c r="D82" s="168"/>
      <c r="E82" s="168"/>
      <c r="F82" s="168"/>
      <c r="G82" s="168"/>
    </row>
    <row r="83" spans="1:7" ht="15.5">
      <c r="A83" s="229" t="s">
        <v>441</v>
      </c>
      <c r="B83" s="226">
        <v>95733879</v>
      </c>
      <c r="C83" s="168"/>
      <c r="D83" s="168"/>
      <c r="E83" s="168"/>
      <c r="F83" s="168"/>
      <c r="G83" s="168"/>
    </row>
    <row r="84" spans="1:7" ht="15.5">
      <c r="A84" s="229" t="s">
        <v>442</v>
      </c>
      <c r="B84" s="226">
        <v>10350000</v>
      </c>
      <c r="C84" s="168"/>
      <c r="D84" s="168"/>
      <c r="E84" s="168"/>
      <c r="F84" s="168"/>
      <c r="G84" s="168"/>
    </row>
    <row r="85" spans="1:7" ht="15.5">
      <c r="A85" s="229" t="s">
        <v>444</v>
      </c>
      <c r="B85" s="226">
        <v>15908349</v>
      </c>
      <c r="C85" s="168"/>
      <c r="D85" s="168"/>
      <c r="E85" s="168"/>
      <c r="F85" s="168"/>
      <c r="G85" s="168"/>
    </row>
    <row r="86" spans="1:7" ht="15.5">
      <c r="A86" s="229" t="s">
        <v>577</v>
      </c>
      <c r="B86" s="226">
        <v>534000</v>
      </c>
      <c r="C86" s="168"/>
      <c r="D86" s="168"/>
      <c r="E86" s="168"/>
      <c r="F86" s="168"/>
      <c r="G86" s="168"/>
    </row>
    <row r="87" spans="1:7" ht="15.5">
      <c r="A87" s="229" t="s">
        <v>578</v>
      </c>
      <c r="B87" s="226">
        <v>150000</v>
      </c>
      <c r="C87" s="168"/>
      <c r="D87" s="168"/>
      <c r="E87" s="168"/>
      <c r="F87" s="168"/>
      <c r="G87" s="168"/>
    </row>
    <row r="88" spans="1:7" ht="31">
      <c r="A88" s="229" t="s">
        <v>579</v>
      </c>
      <c r="B88" s="226">
        <v>54000</v>
      </c>
      <c r="C88" s="168"/>
      <c r="D88" s="168"/>
      <c r="E88" s="168"/>
      <c r="F88" s="168"/>
      <c r="G88" s="168"/>
    </row>
    <row r="89" spans="1:7" ht="15.5">
      <c r="A89" s="229" t="s">
        <v>580</v>
      </c>
      <c r="B89" s="226">
        <v>240000</v>
      </c>
      <c r="C89" s="168"/>
      <c r="D89" s="168"/>
      <c r="E89" s="168"/>
      <c r="F89" s="168"/>
      <c r="G89" s="168"/>
    </row>
    <row r="90" spans="1:7" ht="15.5">
      <c r="A90" s="229" t="s">
        <v>379</v>
      </c>
      <c r="B90" s="226">
        <v>80000</v>
      </c>
      <c r="C90" s="168"/>
      <c r="D90" s="168"/>
      <c r="E90" s="168"/>
      <c r="F90" s="168"/>
      <c r="G90" s="168"/>
    </row>
    <row r="91" spans="1:7" ht="15.5">
      <c r="A91" s="229" t="s">
        <v>581</v>
      </c>
      <c r="B91" s="226">
        <v>10000</v>
      </c>
      <c r="C91" s="168"/>
      <c r="D91" s="168"/>
      <c r="E91" s="168"/>
      <c r="F91" s="168"/>
      <c r="G91" s="168"/>
    </row>
    <row r="92" spans="1:7" ht="15.5">
      <c r="A92" s="229" t="s">
        <v>341</v>
      </c>
      <c r="B92" s="226">
        <v>650000</v>
      </c>
      <c r="C92" s="168"/>
      <c r="D92" s="168"/>
      <c r="E92" s="168"/>
      <c r="F92" s="168"/>
      <c r="G92" s="168"/>
    </row>
    <row r="93" spans="1:7" ht="15.5">
      <c r="A93" s="229" t="s">
        <v>395</v>
      </c>
      <c r="B93" s="226">
        <v>650000</v>
      </c>
      <c r="C93" s="168"/>
      <c r="D93" s="168"/>
      <c r="E93" s="168"/>
      <c r="F93" s="168"/>
      <c r="G93" s="168"/>
    </row>
    <row r="94" spans="1:7" ht="15.5">
      <c r="A94" s="229" t="s">
        <v>343</v>
      </c>
      <c r="B94" s="226">
        <v>5900467597</v>
      </c>
      <c r="C94" s="168"/>
      <c r="D94" s="168"/>
      <c r="E94" s="168"/>
      <c r="F94" s="168"/>
      <c r="G94" s="168"/>
    </row>
    <row r="95" spans="1:7" ht="15.5">
      <c r="A95" s="229" t="s">
        <v>582</v>
      </c>
      <c r="B95" s="226">
        <v>619506345</v>
      </c>
      <c r="C95" s="168"/>
      <c r="D95" s="168"/>
      <c r="E95" s="168"/>
      <c r="F95" s="168"/>
      <c r="G95" s="168"/>
    </row>
    <row r="96" spans="1:7" ht="15.5">
      <c r="A96" s="229" t="s">
        <v>583</v>
      </c>
      <c r="B96" s="226">
        <v>674043310</v>
      </c>
      <c r="C96" s="168"/>
      <c r="D96" s="168"/>
      <c r="E96" s="168"/>
      <c r="F96" s="168"/>
      <c r="G96" s="168"/>
    </row>
    <row r="97" spans="1:7" ht="15.5">
      <c r="A97" s="229" t="s">
        <v>344</v>
      </c>
      <c r="B97" s="226">
        <v>62200000</v>
      </c>
      <c r="C97" s="168"/>
      <c r="D97" s="168"/>
      <c r="E97" s="168"/>
      <c r="F97" s="168"/>
      <c r="G97" s="168"/>
    </row>
    <row r="98" spans="1:7" ht="15.5">
      <c r="A98" s="229" t="s">
        <v>348</v>
      </c>
      <c r="B98" s="226">
        <v>200371350</v>
      </c>
      <c r="C98" s="168"/>
      <c r="D98" s="168"/>
      <c r="E98" s="168"/>
      <c r="F98" s="168"/>
      <c r="G98" s="168"/>
    </row>
    <row r="99" spans="1:7" ht="31">
      <c r="A99" s="229" t="s">
        <v>584</v>
      </c>
      <c r="B99" s="226">
        <v>258412991</v>
      </c>
      <c r="C99" s="168"/>
      <c r="D99" s="168"/>
      <c r="E99" s="168"/>
      <c r="F99" s="168"/>
      <c r="G99" s="168"/>
    </row>
    <row r="100" spans="1:7" ht="15.5">
      <c r="A100" s="229" t="s">
        <v>319</v>
      </c>
      <c r="B100" s="226">
        <v>3547588370</v>
      </c>
      <c r="C100" s="168"/>
      <c r="D100" s="168"/>
      <c r="E100" s="168"/>
      <c r="F100" s="168"/>
      <c r="G100" s="168"/>
    </row>
    <row r="101" spans="1:7" ht="15.5">
      <c r="A101" s="229" t="s">
        <v>346</v>
      </c>
      <c r="B101" s="226">
        <v>138345231</v>
      </c>
      <c r="C101" s="168"/>
      <c r="D101" s="168"/>
      <c r="E101" s="168"/>
      <c r="F101" s="168"/>
      <c r="G101" s="168"/>
    </row>
    <row r="102" spans="1:7" ht="15.5">
      <c r="A102" s="229" t="s">
        <v>585</v>
      </c>
      <c r="B102" s="226">
        <v>400000000</v>
      </c>
      <c r="C102" s="168"/>
      <c r="D102" s="168"/>
      <c r="E102" s="168"/>
      <c r="F102" s="168"/>
      <c r="G102" s="168"/>
    </row>
    <row r="103" spans="1:7" ht="15.5">
      <c r="A103" s="229" t="s">
        <v>350</v>
      </c>
      <c r="B103" s="226">
        <v>7331260</v>
      </c>
      <c r="C103" s="168"/>
      <c r="D103" s="168"/>
      <c r="E103" s="168"/>
      <c r="F103" s="168"/>
      <c r="G103" s="168"/>
    </row>
    <row r="104" spans="1:7" ht="15.5">
      <c r="A104" s="229" t="s">
        <v>379</v>
      </c>
      <c r="B104" s="226">
        <v>631260</v>
      </c>
      <c r="C104" s="168"/>
      <c r="D104" s="168"/>
      <c r="E104" s="168"/>
      <c r="F104" s="168"/>
      <c r="G104" s="168"/>
    </row>
    <row r="105" spans="1:7" ht="15.5">
      <c r="A105" s="229" t="s">
        <v>351</v>
      </c>
      <c r="B105" s="226">
        <v>5000</v>
      </c>
      <c r="C105" s="168"/>
      <c r="D105" s="168"/>
      <c r="E105" s="168"/>
      <c r="F105" s="168"/>
      <c r="G105" s="168"/>
    </row>
    <row r="106" spans="1:7" ht="15.5">
      <c r="A106" s="229" t="s">
        <v>586</v>
      </c>
      <c r="B106" s="226">
        <v>6695000</v>
      </c>
      <c r="C106" s="168"/>
      <c r="D106" s="168"/>
      <c r="E106" s="168"/>
      <c r="F106" s="168"/>
      <c r="G106" s="168"/>
    </row>
    <row r="107" spans="1:7" ht="15.5">
      <c r="A107" s="229" t="s">
        <v>352</v>
      </c>
      <c r="B107" s="226">
        <v>9000000</v>
      </c>
      <c r="C107" s="168"/>
      <c r="D107" s="168"/>
      <c r="E107" s="168"/>
      <c r="F107" s="168"/>
      <c r="G107" s="168"/>
    </row>
    <row r="108" spans="1:7" ht="15.5">
      <c r="A108" s="229" t="s">
        <v>587</v>
      </c>
      <c r="B108" s="226">
        <v>2000000</v>
      </c>
      <c r="C108" s="168"/>
      <c r="D108" s="168"/>
      <c r="E108" s="168"/>
      <c r="F108" s="168"/>
      <c r="G108" s="168"/>
    </row>
    <row r="109" spans="1:7" ht="15.5">
      <c r="A109" s="229" t="s">
        <v>588</v>
      </c>
      <c r="B109" s="226">
        <v>1430000</v>
      </c>
      <c r="C109" s="168"/>
      <c r="D109" s="168"/>
      <c r="E109" s="168"/>
      <c r="F109" s="168"/>
      <c r="G109" s="168"/>
    </row>
    <row r="110" spans="1:7" ht="15.5">
      <c r="A110" s="229" t="s">
        <v>589</v>
      </c>
      <c r="B110" s="226">
        <v>4000000</v>
      </c>
      <c r="C110" s="168"/>
      <c r="D110" s="168"/>
      <c r="E110" s="168"/>
      <c r="F110" s="168"/>
      <c r="G110" s="168"/>
    </row>
    <row r="111" spans="1:7" ht="31">
      <c r="A111" s="229" t="s">
        <v>590</v>
      </c>
      <c r="B111" s="226">
        <v>1270000</v>
      </c>
      <c r="C111" s="168"/>
      <c r="D111" s="168"/>
      <c r="E111" s="168"/>
      <c r="F111" s="168"/>
      <c r="G111" s="168"/>
    </row>
    <row r="112" spans="1:7" ht="15.5">
      <c r="A112" s="229" t="s">
        <v>591</v>
      </c>
      <c r="B112" s="226">
        <v>300000</v>
      </c>
      <c r="C112" s="168"/>
      <c r="D112" s="168"/>
      <c r="E112" s="168"/>
      <c r="F112" s="168"/>
      <c r="G112" s="168"/>
    </row>
    <row r="113" spans="1:7" ht="15.5">
      <c r="A113" s="229" t="s">
        <v>357</v>
      </c>
      <c r="B113" s="226">
        <v>17773718</v>
      </c>
      <c r="C113" s="168"/>
      <c r="D113" s="168"/>
      <c r="E113" s="168"/>
      <c r="F113" s="168"/>
      <c r="G113" s="168"/>
    </row>
    <row r="114" spans="1:7" ht="31">
      <c r="A114" s="229" t="s">
        <v>592</v>
      </c>
      <c r="B114" s="226">
        <v>17773718</v>
      </c>
      <c r="C114" s="168"/>
      <c r="D114" s="168"/>
      <c r="E114" s="168"/>
      <c r="F114" s="168"/>
      <c r="G114" s="168"/>
    </row>
    <row r="115" spans="1:7" ht="15.5">
      <c r="A115" s="229" t="s">
        <v>360</v>
      </c>
      <c r="B115" s="226">
        <v>3654557</v>
      </c>
      <c r="C115" s="168"/>
      <c r="D115" s="168"/>
      <c r="E115" s="168"/>
      <c r="F115" s="168"/>
      <c r="G115" s="168"/>
    </row>
    <row r="116" spans="1:7" ht="31">
      <c r="A116" s="229" t="s">
        <v>593</v>
      </c>
      <c r="B116" s="226">
        <v>3654557</v>
      </c>
      <c r="C116" s="168"/>
      <c r="D116" s="168"/>
      <c r="E116" s="168"/>
      <c r="F116" s="168"/>
      <c r="G116" s="168"/>
    </row>
    <row r="117" spans="1:7" ht="15.5">
      <c r="A117" s="229" t="s">
        <v>363</v>
      </c>
      <c r="B117" s="226">
        <v>60000000</v>
      </c>
      <c r="C117" s="168"/>
      <c r="D117" s="168"/>
      <c r="E117" s="168"/>
      <c r="F117" s="168"/>
      <c r="G117" s="168"/>
    </row>
    <row r="118" spans="1:7" ht="15.5">
      <c r="A118" s="229" t="s">
        <v>364</v>
      </c>
      <c r="B118" s="226">
        <v>60000000</v>
      </c>
      <c r="C118" s="168"/>
      <c r="D118" s="168"/>
      <c r="E118" s="168"/>
      <c r="F118" s="168"/>
      <c r="G118" s="168"/>
    </row>
    <row r="119" spans="1:7" ht="15.5">
      <c r="A119" s="229" t="s">
        <v>594</v>
      </c>
      <c r="B119" s="226">
        <v>43558810</v>
      </c>
      <c r="C119" s="168"/>
      <c r="D119" s="168"/>
      <c r="E119" s="168"/>
      <c r="F119" s="168"/>
      <c r="G119" s="168"/>
    </row>
    <row r="120" spans="1:7" ht="15.5">
      <c r="A120" s="229" t="s">
        <v>366</v>
      </c>
      <c r="B120" s="226">
        <v>43558810</v>
      </c>
      <c r="C120" s="168"/>
      <c r="D120" s="168"/>
      <c r="E120" s="168"/>
      <c r="F120" s="168"/>
      <c r="G120" s="168"/>
    </row>
    <row r="121" spans="1:7" ht="15.5">
      <c r="A121" s="229" t="s">
        <v>595</v>
      </c>
      <c r="B121" s="226">
        <v>2086111</v>
      </c>
      <c r="C121" s="168"/>
      <c r="D121" s="168"/>
      <c r="E121" s="168"/>
      <c r="F121" s="168"/>
      <c r="G121" s="168"/>
    </row>
    <row r="122" spans="1:7" ht="31">
      <c r="A122" s="229" t="s">
        <v>596</v>
      </c>
      <c r="B122" s="226">
        <v>311111</v>
      </c>
      <c r="C122" s="168"/>
      <c r="D122" s="168"/>
      <c r="E122" s="168"/>
      <c r="F122" s="168"/>
      <c r="G122" s="168"/>
    </row>
    <row r="123" spans="1:7" ht="15.5">
      <c r="A123" s="229" t="s">
        <v>597</v>
      </c>
      <c r="B123" s="226">
        <v>605000</v>
      </c>
      <c r="C123" s="168"/>
      <c r="D123" s="168"/>
      <c r="E123" s="168"/>
      <c r="F123" s="168"/>
      <c r="G123" s="168"/>
    </row>
    <row r="124" spans="1:7" ht="15.5">
      <c r="A124" s="229" t="s">
        <v>379</v>
      </c>
      <c r="B124" s="226">
        <v>1005000</v>
      </c>
      <c r="C124" s="168"/>
      <c r="D124" s="168"/>
      <c r="E124" s="168"/>
      <c r="F124" s="168"/>
      <c r="G124" s="168"/>
    </row>
    <row r="125" spans="1:7" ht="15.5">
      <c r="A125" s="229" t="s">
        <v>380</v>
      </c>
      <c r="B125" s="226">
        <v>165000</v>
      </c>
      <c r="C125" s="168"/>
      <c r="D125" s="168"/>
      <c r="E125" s="168"/>
      <c r="F125" s="168"/>
      <c r="G125" s="168"/>
    </row>
    <row r="126" spans="1:7" ht="15.5">
      <c r="A126" s="229" t="s">
        <v>598</v>
      </c>
      <c r="B126" s="226">
        <v>13895013123</v>
      </c>
      <c r="C126" s="168"/>
      <c r="D126" s="168"/>
      <c r="E126" s="168"/>
      <c r="F126" s="168"/>
      <c r="G126" s="168"/>
    </row>
    <row r="127" spans="1:7" ht="15.5">
      <c r="A127" s="229" t="s">
        <v>373</v>
      </c>
      <c r="B127" s="226">
        <v>8697652628</v>
      </c>
      <c r="C127" s="168"/>
      <c r="D127" s="168"/>
      <c r="E127" s="168"/>
      <c r="F127" s="168"/>
      <c r="G127" s="168"/>
    </row>
    <row r="128" spans="1:7" ht="15.5">
      <c r="A128" s="229" t="s">
        <v>372</v>
      </c>
      <c r="B128" s="226">
        <v>5197360495</v>
      </c>
      <c r="C128" s="168"/>
      <c r="D128" s="168"/>
      <c r="E128" s="168"/>
      <c r="F128" s="168"/>
      <c r="G128" s="168"/>
    </row>
    <row r="129" spans="1:7" ht="15.5">
      <c r="A129" s="229" t="s">
        <v>599</v>
      </c>
      <c r="B129" s="226">
        <v>198676321</v>
      </c>
      <c r="C129" s="168"/>
      <c r="D129" s="168"/>
      <c r="E129" s="168"/>
      <c r="F129" s="168"/>
      <c r="G129" s="168"/>
    </row>
    <row r="130" spans="1:7" ht="15.5">
      <c r="A130" s="229" t="s">
        <v>369</v>
      </c>
      <c r="B130" s="226">
        <v>169106501</v>
      </c>
      <c r="C130" s="168"/>
      <c r="D130" s="168"/>
      <c r="E130" s="168"/>
      <c r="F130" s="168"/>
      <c r="G130" s="168"/>
    </row>
    <row r="131" spans="1:7" ht="15.5">
      <c r="A131" s="229" t="s">
        <v>404</v>
      </c>
      <c r="B131" s="226">
        <v>29569820</v>
      </c>
      <c r="C131" s="168"/>
      <c r="D131" s="168"/>
      <c r="E131" s="168"/>
      <c r="F131" s="168"/>
      <c r="G131" s="168"/>
    </row>
    <row r="132" spans="1:7">
      <c r="A132" s="168"/>
      <c r="B132" s="168"/>
      <c r="C132" s="168"/>
      <c r="D132" s="168"/>
      <c r="E132" s="168"/>
      <c r="F132" s="168"/>
      <c r="G132" s="168"/>
    </row>
    <row r="133" spans="1:7" ht="15.5">
      <c r="A133" s="229" t="s">
        <v>162</v>
      </c>
      <c r="B133" s="168"/>
      <c r="C133" s="168"/>
      <c r="D133" s="168"/>
      <c r="E133" s="168"/>
      <c r="F133" s="168"/>
      <c r="G133" s="168"/>
    </row>
    <row r="134" spans="1:7" ht="15.5">
      <c r="A134" s="267" t="s">
        <v>600</v>
      </c>
      <c r="B134" s="267"/>
      <c r="C134" s="168"/>
      <c r="D134" s="168"/>
      <c r="E134" s="168"/>
      <c r="F134" s="168"/>
      <c r="G134" s="168"/>
    </row>
    <row r="135" spans="1:7" ht="15.5">
      <c r="A135" s="267" t="s">
        <v>601</v>
      </c>
      <c r="B135" s="267"/>
      <c r="C135" s="168"/>
      <c r="D135" s="168"/>
      <c r="E135" s="168"/>
      <c r="F135" s="168"/>
      <c r="G135" s="168"/>
    </row>
    <row r="136" spans="1:7">
      <c r="A136" s="168"/>
      <c r="B136" s="168"/>
      <c r="C136" s="168"/>
      <c r="D136" s="168"/>
      <c r="E136" s="168"/>
      <c r="F136" s="168"/>
      <c r="G136" s="168"/>
    </row>
    <row r="137" spans="1:7" ht="15.5">
      <c r="A137" s="85" t="s">
        <v>177</v>
      </c>
      <c r="B137" s="168"/>
      <c r="C137" s="168"/>
      <c r="D137" s="168"/>
      <c r="E137" s="168"/>
      <c r="F137" s="168"/>
      <c r="G137" s="168"/>
    </row>
    <row r="138" spans="1:7">
      <c r="A138" s="168"/>
      <c r="B138" s="168"/>
      <c r="C138" s="168"/>
      <c r="D138" s="168"/>
      <c r="E138" s="168"/>
      <c r="F138" s="168"/>
      <c r="G138" s="168"/>
    </row>
  </sheetData>
  <mergeCells count="3">
    <mergeCell ref="A1:G1"/>
    <mergeCell ref="A134:B134"/>
    <mergeCell ref="A135:B135"/>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59999389629810485"/>
  </sheetPr>
  <dimension ref="A1:F149"/>
  <sheetViews>
    <sheetView workbookViewId="0"/>
  </sheetViews>
  <sheetFormatPr baseColWidth="10" defaultColWidth="11.453125" defaultRowHeight="14.5"/>
  <cols>
    <col min="1" max="3" width="11.453125" style="191"/>
    <col min="4" max="4" width="43.81640625" style="191" customWidth="1"/>
    <col min="5" max="5" width="22.1796875" style="191" customWidth="1"/>
    <col min="6" max="16384" width="11.453125" style="191"/>
  </cols>
  <sheetData>
    <row r="1" spans="1:6" ht="15" customHeight="1">
      <c r="A1" s="248" t="s">
        <v>1293</v>
      </c>
      <c r="B1" s="248"/>
      <c r="C1" s="248"/>
      <c r="D1" s="248"/>
      <c r="E1" s="248"/>
      <c r="F1" s="248"/>
    </row>
    <row r="3" spans="1:6" ht="15.5">
      <c r="A3" s="267" t="s">
        <v>602</v>
      </c>
      <c r="B3" s="267"/>
      <c r="C3" s="267"/>
      <c r="D3" s="267"/>
      <c r="E3" s="224" t="s">
        <v>181</v>
      </c>
    </row>
    <row r="4" spans="1:6" ht="15.5">
      <c r="A4" s="279" t="s">
        <v>183</v>
      </c>
      <c r="B4" s="279"/>
      <c r="C4" s="279"/>
      <c r="D4" s="279"/>
      <c r="E4" s="226">
        <v>22341073676</v>
      </c>
    </row>
    <row r="5" spans="1:6" ht="15.5">
      <c r="A5" s="279" t="s">
        <v>274</v>
      </c>
      <c r="B5" s="279"/>
      <c r="C5" s="279"/>
      <c r="D5" s="279"/>
      <c r="E5" s="226">
        <v>36000000</v>
      </c>
    </row>
    <row r="6" spans="1:6" ht="15.5">
      <c r="A6" s="281" t="s">
        <v>603</v>
      </c>
      <c r="B6" s="281"/>
      <c r="C6" s="281"/>
      <c r="D6" s="281"/>
      <c r="E6" s="226">
        <v>36000000</v>
      </c>
    </row>
    <row r="7" spans="1:6" ht="15.5">
      <c r="A7" s="281" t="s">
        <v>278</v>
      </c>
      <c r="B7" s="281"/>
      <c r="C7" s="281"/>
      <c r="D7" s="281"/>
      <c r="E7" s="226">
        <v>243855654</v>
      </c>
    </row>
    <row r="8" spans="1:6" ht="15.5">
      <c r="A8" s="281" t="s">
        <v>410</v>
      </c>
      <c r="B8" s="281"/>
      <c r="C8" s="281"/>
      <c r="D8" s="281"/>
      <c r="E8" s="226">
        <v>191423983</v>
      </c>
    </row>
    <row r="9" spans="1:6" ht="15.5">
      <c r="A9" s="281" t="s">
        <v>409</v>
      </c>
      <c r="B9" s="281"/>
      <c r="C9" s="281"/>
      <c r="D9" s="281"/>
      <c r="E9" s="226">
        <v>10000000</v>
      </c>
    </row>
    <row r="10" spans="1:6" ht="15.5">
      <c r="A10" s="281" t="s">
        <v>547</v>
      </c>
      <c r="B10" s="281"/>
      <c r="C10" s="281"/>
      <c r="D10" s="281"/>
      <c r="E10" s="226">
        <v>10431671</v>
      </c>
    </row>
    <row r="11" spans="1:6" ht="15.5">
      <c r="A11" s="281" t="s">
        <v>604</v>
      </c>
      <c r="B11" s="281"/>
      <c r="C11" s="281"/>
      <c r="D11" s="281"/>
      <c r="E11" s="226">
        <v>10000000</v>
      </c>
    </row>
    <row r="12" spans="1:6" ht="15.5">
      <c r="A12" s="281" t="s">
        <v>605</v>
      </c>
      <c r="B12" s="281"/>
      <c r="C12" s="281"/>
      <c r="D12" s="281"/>
      <c r="E12" s="226">
        <v>3000000</v>
      </c>
    </row>
    <row r="13" spans="1:6" ht="15.5">
      <c r="A13" s="281" t="s">
        <v>606</v>
      </c>
      <c r="B13" s="281"/>
      <c r="C13" s="281"/>
      <c r="D13" s="281"/>
      <c r="E13" s="226">
        <v>10000000</v>
      </c>
    </row>
    <row r="14" spans="1:6" ht="15.5">
      <c r="A14" s="281" t="s">
        <v>607</v>
      </c>
      <c r="B14" s="281"/>
      <c r="C14" s="281"/>
      <c r="D14" s="281"/>
      <c r="E14" s="226">
        <v>2000000</v>
      </c>
    </row>
    <row r="15" spans="1:6" ht="15.5">
      <c r="A15" s="281" t="s">
        <v>280</v>
      </c>
      <c r="B15" s="281"/>
      <c r="C15" s="281"/>
      <c r="D15" s="281"/>
      <c r="E15" s="226">
        <v>7000000</v>
      </c>
    </row>
    <row r="16" spans="1:6" ht="15.5">
      <c r="A16" s="279" t="s">
        <v>285</v>
      </c>
      <c r="B16" s="279"/>
      <c r="C16" s="279"/>
      <c r="D16" s="279"/>
      <c r="E16" s="226">
        <v>11000000</v>
      </c>
    </row>
    <row r="17" spans="1:5" ht="15.5">
      <c r="A17" s="279" t="s">
        <v>287</v>
      </c>
      <c r="B17" s="279"/>
      <c r="C17" s="279"/>
      <c r="D17" s="279"/>
      <c r="E17" s="226">
        <v>10250000</v>
      </c>
    </row>
    <row r="18" spans="1:5" ht="15.5">
      <c r="A18" s="279" t="s">
        <v>412</v>
      </c>
      <c r="B18" s="279"/>
      <c r="C18" s="279"/>
      <c r="D18" s="279"/>
      <c r="E18" s="226">
        <v>750000</v>
      </c>
    </row>
    <row r="19" spans="1:5" ht="15.5">
      <c r="A19" s="279" t="s">
        <v>288</v>
      </c>
      <c r="B19" s="279"/>
      <c r="C19" s="279"/>
      <c r="D19" s="279"/>
      <c r="E19" s="226">
        <v>1465762245</v>
      </c>
    </row>
    <row r="20" spans="1:5" ht="15.5">
      <c r="A20" s="279" t="s">
        <v>549</v>
      </c>
      <c r="B20" s="279"/>
      <c r="C20" s="279"/>
      <c r="D20" s="279"/>
      <c r="E20" s="226">
        <v>190134</v>
      </c>
    </row>
    <row r="21" spans="1:5" ht="15.5">
      <c r="A21" s="279" t="s">
        <v>551</v>
      </c>
      <c r="B21" s="279"/>
      <c r="C21" s="279"/>
      <c r="D21" s="279"/>
      <c r="E21" s="226">
        <v>17555905</v>
      </c>
    </row>
    <row r="22" spans="1:5" ht="15.5">
      <c r="A22" s="279" t="s">
        <v>379</v>
      </c>
      <c r="B22" s="279"/>
      <c r="C22" s="279"/>
      <c r="D22" s="279"/>
      <c r="E22" s="226">
        <v>23778899</v>
      </c>
    </row>
    <row r="23" spans="1:5" ht="15.5">
      <c r="A23" s="279" t="s">
        <v>380</v>
      </c>
      <c r="B23" s="279"/>
      <c r="C23" s="279"/>
      <c r="D23" s="279"/>
      <c r="E23" s="226">
        <v>7539057</v>
      </c>
    </row>
    <row r="24" spans="1:5" ht="15.5">
      <c r="A24" s="279" t="s">
        <v>608</v>
      </c>
      <c r="B24" s="279"/>
      <c r="C24" s="279"/>
      <c r="D24" s="279"/>
      <c r="E24" s="226">
        <v>473421454</v>
      </c>
    </row>
    <row r="25" spans="1:5" ht="15.5">
      <c r="A25" s="279" t="s">
        <v>416</v>
      </c>
      <c r="B25" s="279"/>
      <c r="C25" s="279"/>
      <c r="D25" s="279"/>
      <c r="E25" s="226">
        <v>401820712</v>
      </c>
    </row>
    <row r="26" spans="1:5" ht="15.5">
      <c r="A26" s="279" t="s">
        <v>609</v>
      </c>
      <c r="B26" s="279"/>
      <c r="C26" s="279"/>
      <c r="D26" s="279"/>
      <c r="E26" s="226">
        <v>450191436</v>
      </c>
    </row>
    <row r="27" spans="1:5" ht="15.5">
      <c r="A27" s="279" t="s">
        <v>610</v>
      </c>
      <c r="B27" s="279"/>
      <c r="C27" s="279"/>
      <c r="D27" s="279"/>
      <c r="E27" s="226">
        <v>91264648</v>
      </c>
    </row>
    <row r="28" spans="1:5" ht="15.5">
      <c r="A28" s="279" t="s">
        <v>294</v>
      </c>
      <c r="B28" s="279"/>
      <c r="C28" s="279"/>
      <c r="D28" s="279"/>
      <c r="E28" s="226">
        <v>104000000</v>
      </c>
    </row>
    <row r="29" spans="1:5" ht="15.5">
      <c r="A29" s="279" t="s">
        <v>555</v>
      </c>
      <c r="B29" s="279"/>
      <c r="C29" s="279"/>
      <c r="D29" s="279"/>
      <c r="E29" s="226">
        <v>104000000</v>
      </c>
    </row>
    <row r="30" spans="1:5" ht="15.5">
      <c r="A30" s="279" t="s">
        <v>382</v>
      </c>
      <c r="B30" s="279"/>
      <c r="C30" s="279"/>
      <c r="D30" s="279"/>
      <c r="E30" s="226">
        <v>449352608</v>
      </c>
    </row>
    <row r="31" spans="1:5" ht="15.5">
      <c r="A31" s="279" t="s">
        <v>298</v>
      </c>
      <c r="B31" s="279"/>
      <c r="C31" s="279"/>
      <c r="D31" s="279"/>
      <c r="E31" s="226">
        <v>4352608</v>
      </c>
    </row>
    <row r="32" spans="1:5" ht="15.5">
      <c r="A32" s="279" t="s">
        <v>611</v>
      </c>
      <c r="B32" s="279"/>
      <c r="C32" s="279"/>
      <c r="D32" s="279"/>
      <c r="E32" s="226">
        <v>445000000</v>
      </c>
    </row>
    <row r="33" spans="1:5" ht="15.5">
      <c r="A33" s="279" t="s">
        <v>299</v>
      </c>
      <c r="B33" s="279"/>
      <c r="C33" s="279"/>
      <c r="D33" s="279"/>
      <c r="E33" s="226">
        <v>8500000</v>
      </c>
    </row>
    <row r="34" spans="1:5" ht="15.5">
      <c r="A34" s="279" t="s">
        <v>301</v>
      </c>
      <c r="B34" s="279"/>
      <c r="C34" s="279"/>
      <c r="D34" s="279"/>
      <c r="E34" s="226">
        <v>8500000</v>
      </c>
    </row>
    <row r="35" spans="1:5" ht="15.5">
      <c r="A35" s="279" t="s">
        <v>302</v>
      </c>
      <c r="B35" s="279"/>
      <c r="C35" s="279"/>
      <c r="D35" s="279"/>
      <c r="E35" s="226">
        <v>1497948573</v>
      </c>
    </row>
    <row r="36" spans="1:5" ht="15.5">
      <c r="A36" s="279" t="s">
        <v>612</v>
      </c>
      <c r="B36" s="279"/>
      <c r="C36" s="279"/>
      <c r="D36" s="279"/>
      <c r="E36" s="226">
        <v>3000000</v>
      </c>
    </row>
    <row r="37" spans="1:5" ht="15.5">
      <c r="A37" s="279" t="s">
        <v>303</v>
      </c>
      <c r="B37" s="279"/>
      <c r="C37" s="279"/>
      <c r="D37" s="279"/>
      <c r="E37" s="226">
        <v>204948573</v>
      </c>
    </row>
    <row r="38" spans="1:5" ht="15.5">
      <c r="A38" s="279" t="s">
        <v>559</v>
      </c>
      <c r="B38" s="279"/>
      <c r="C38" s="279"/>
      <c r="D38" s="279"/>
      <c r="E38" s="226">
        <v>550000000</v>
      </c>
    </row>
    <row r="39" spans="1:5" ht="15.5">
      <c r="A39" s="279" t="s">
        <v>613</v>
      </c>
      <c r="B39" s="279"/>
      <c r="C39" s="279"/>
      <c r="D39" s="279"/>
      <c r="E39" s="226">
        <v>650000000</v>
      </c>
    </row>
    <row r="40" spans="1:5" ht="15.5">
      <c r="A40" s="279" t="s">
        <v>423</v>
      </c>
      <c r="B40" s="279"/>
      <c r="C40" s="279"/>
      <c r="D40" s="279"/>
      <c r="E40" s="226">
        <v>90000000</v>
      </c>
    </row>
    <row r="41" spans="1:5" ht="15.5">
      <c r="A41" s="279" t="s">
        <v>424</v>
      </c>
      <c r="B41" s="279"/>
      <c r="C41" s="279"/>
      <c r="D41" s="279"/>
      <c r="E41" s="226">
        <v>2388910409</v>
      </c>
    </row>
    <row r="42" spans="1:5" ht="15.5">
      <c r="A42" s="279" t="s">
        <v>561</v>
      </c>
      <c r="B42" s="279"/>
      <c r="C42" s="279"/>
      <c r="D42" s="279"/>
      <c r="E42" s="226">
        <v>25000000</v>
      </c>
    </row>
    <row r="43" spans="1:5" ht="15.5">
      <c r="A43" s="279" t="s">
        <v>306</v>
      </c>
      <c r="B43" s="279"/>
      <c r="C43" s="279"/>
      <c r="D43" s="279"/>
      <c r="E43" s="226">
        <v>76395035</v>
      </c>
    </row>
    <row r="44" spans="1:5" ht="15.5">
      <c r="A44" s="279" t="s">
        <v>614</v>
      </c>
      <c r="B44" s="279"/>
      <c r="C44" s="279"/>
      <c r="D44" s="279"/>
      <c r="E44" s="226">
        <v>1975090293</v>
      </c>
    </row>
    <row r="45" spans="1:5" ht="15.5">
      <c r="A45" s="279" t="s">
        <v>615</v>
      </c>
      <c r="B45" s="279"/>
      <c r="C45" s="279"/>
      <c r="D45" s="279"/>
      <c r="E45" s="226">
        <v>223168981</v>
      </c>
    </row>
    <row r="46" spans="1:5" ht="15.5">
      <c r="A46" s="279" t="s">
        <v>616</v>
      </c>
      <c r="B46" s="279"/>
      <c r="C46" s="279"/>
      <c r="D46" s="279"/>
      <c r="E46" s="226">
        <v>75000000</v>
      </c>
    </row>
    <row r="47" spans="1:5" ht="15.5">
      <c r="A47" s="279" t="s">
        <v>617</v>
      </c>
      <c r="B47" s="279"/>
      <c r="C47" s="279"/>
      <c r="D47" s="279"/>
      <c r="E47" s="226">
        <v>14256100</v>
      </c>
    </row>
    <row r="48" spans="1:5" ht="15.5">
      <c r="A48" s="279" t="s">
        <v>311</v>
      </c>
      <c r="B48" s="279"/>
      <c r="C48" s="279"/>
      <c r="D48" s="279"/>
      <c r="E48" s="226">
        <v>4789598170</v>
      </c>
    </row>
    <row r="49" spans="1:5" ht="15.5">
      <c r="A49" s="279" t="s">
        <v>618</v>
      </c>
      <c r="B49" s="279"/>
      <c r="C49" s="279"/>
      <c r="D49" s="279"/>
      <c r="E49" s="226">
        <v>62003982</v>
      </c>
    </row>
    <row r="50" spans="1:5" ht="15.5">
      <c r="A50" s="279" t="s">
        <v>567</v>
      </c>
      <c r="B50" s="279"/>
      <c r="C50" s="279"/>
      <c r="D50" s="279"/>
      <c r="E50" s="226">
        <v>1745362</v>
      </c>
    </row>
    <row r="51" spans="1:5" ht="15.5">
      <c r="A51" s="279" t="s">
        <v>320</v>
      </c>
      <c r="B51" s="279"/>
      <c r="C51" s="279"/>
      <c r="D51" s="279"/>
      <c r="E51" s="226">
        <v>167281607</v>
      </c>
    </row>
    <row r="52" spans="1:5" ht="15.5">
      <c r="A52" s="279" t="s">
        <v>314</v>
      </c>
      <c r="B52" s="279"/>
      <c r="C52" s="279"/>
      <c r="D52" s="279"/>
      <c r="E52" s="226">
        <v>1314750642</v>
      </c>
    </row>
    <row r="53" spans="1:5" ht="15.5">
      <c r="A53" s="279" t="s">
        <v>315</v>
      </c>
      <c r="B53" s="279"/>
      <c r="C53" s="279"/>
      <c r="D53" s="279"/>
      <c r="E53" s="226">
        <v>5189306</v>
      </c>
    </row>
    <row r="54" spans="1:5" ht="15.5">
      <c r="A54" s="279" t="s">
        <v>569</v>
      </c>
      <c r="B54" s="279"/>
      <c r="C54" s="279"/>
      <c r="D54" s="279"/>
      <c r="E54" s="226">
        <v>311603218</v>
      </c>
    </row>
    <row r="55" spans="1:5" ht="15.5">
      <c r="A55" s="279" t="s">
        <v>317</v>
      </c>
      <c r="B55" s="279"/>
      <c r="C55" s="279"/>
      <c r="D55" s="279"/>
      <c r="E55" s="226">
        <v>17776299</v>
      </c>
    </row>
    <row r="56" spans="1:5" ht="15.5">
      <c r="A56" s="279" t="s">
        <v>435</v>
      </c>
      <c r="B56" s="279"/>
      <c r="C56" s="279"/>
      <c r="D56" s="279"/>
      <c r="E56" s="226">
        <v>6047396</v>
      </c>
    </row>
    <row r="57" spans="1:5" ht="15.5">
      <c r="A57" s="279" t="s">
        <v>313</v>
      </c>
      <c r="B57" s="279"/>
      <c r="C57" s="279"/>
      <c r="D57" s="279"/>
      <c r="E57" s="226">
        <v>231367508</v>
      </c>
    </row>
    <row r="58" spans="1:5" ht="15.5">
      <c r="A58" s="279" t="s">
        <v>431</v>
      </c>
      <c r="B58" s="279"/>
      <c r="C58" s="279"/>
      <c r="D58" s="279"/>
      <c r="E58" s="226">
        <v>1432601867</v>
      </c>
    </row>
    <row r="59" spans="1:5" ht="15.5">
      <c r="A59" s="279" t="s">
        <v>434</v>
      </c>
      <c r="B59" s="279"/>
      <c r="C59" s="279"/>
      <c r="D59" s="279"/>
      <c r="E59" s="226">
        <v>91965765</v>
      </c>
    </row>
    <row r="60" spans="1:5" ht="15.5">
      <c r="A60" s="279" t="s">
        <v>319</v>
      </c>
      <c r="B60" s="279"/>
      <c r="C60" s="279"/>
      <c r="D60" s="279"/>
      <c r="E60" s="226">
        <v>315145082</v>
      </c>
    </row>
    <row r="61" spans="1:5" ht="15.5">
      <c r="A61" s="279" t="s">
        <v>572</v>
      </c>
      <c r="B61" s="279"/>
      <c r="C61" s="279"/>
      <c r="D61" s="279"/>
      <c r="E61" s="226">
        <v>520000000</v>
      </c>
    </row>
    <row r="62" spans="1:5" ht="15.5">
      <c r="A62" s="279" t="s">
        <v>390</v>
      </c>
      <c r="B62" s="279"/>
      <c r="C62" s="279"/>
      <c r="D62" s="279"/>
      <c r="E62" s="226">
        <v>312120136</v>
      </c>
    </row>
    <row r="63" spans="1:5" ht="15.5">
      <c r="A63" s="279" t="s">
        <v>323</v>
      </c>
      <c r="B63" s="279"/>
      <c r="C63" s="279"/>
      <c r="D63" s="279"/>
      <c r="E63" s="226">
        <v>48467820</v>
      </c>
    </row>
    <row r="64" spans="1:5" ht="15.5">
      <c r="A64" s="279" t="s">
        <v>325</v>
      </c>
      <c r="B64" s="279"/>
      <c r="C64" s="279"/>
      <c r="D64" s="279"/>
      <c r="E64" s="226">
        <v>19010876</v>
      </c>
    </row>
    <row r="65" spans="1:5" ht="15.5">
      <c r="A65" s="279" t="s">
        <v>379</v>
      </c>
      <c r="B65" s="279"/>
      <c r="C65" s="279"/>
      <c r="D65" s="279"/>
      <c r="E65" s="226">
        <v>3000000</v>
      </c>
    </row>
    <row r="66" spans="1:5" ht="15.5">
      <c r="A66" s="279" t="s">
        <v>437</v>
      </c>
      <c r="B66" s="279"/>
      <c r="C66" s="279"/>
      <c r="D66" s="279"/>
      <c r="E66" s="226">
        <v>26456944</v>
      </c>
    </row>
    <row r="67" spans="1:5" ht="15.5">
      <c r="A67" s="279" t="s">
        <v>326</v>
      </c>
      <c r="B67" s="279"/>
      <c r="C67" s="279"/>
      <c r="D67" s="279"/>
      <c r="E67" s="226">
        <v>47221422</v>
      </c>
    </row>
    <row r="68" spans="1:5" ht="15.5">
      <c r="A68" s="279" t="s">
        <v>438</v>
      </c>
      <c r="B68" s="279"/>
      <c r="C68" s="279"/>
      <c r="D68" s="279"/>
      <c r="E68" s="226">
        <v>26500000</v>
      </c>
    </row>
    <row r="69" spans="1:5" ht="15.5">
      <c r="A69" s="279" t="s">
        <v>327</v>
      </c>
      <c r="B69" s="279"/>
      <c r="C69" s="279"/>
      <c r="D69" s="279"/>
      <c r="E69" s="226">
        <v>20721422</v>
      </c>
    </row>
    <row r="70" spans="1:5" ht="15.5">
      <c r="A70" s="279" t="s">
        <v>619</v>
      </c>
      <c r="B70" s="279"/>
      <c r="C70" s="279"/>
      <c r="D70" s="279"/>
      <c r="E70" s="226">
        <v>4882748541</v>
      </c>
    </row>
    <row r="71" spans="1:5" ht="15.5">
      <c r="A71" s="279" t="s">
        <v>379</v>
      </c>
      <c r="B71" s="279"/>
      <c r="C71" s="279"/>
      <c r="D71" s="279"/>
      <c r="E71" s="226">
        <v>3000000</v>
      </c>
    </row>
    <row r="72" spans="1:5" ht="15.5">
      <c r="A72" s="279" t="s">
        <v>396</v>
      </c>
      <c r="B72" s="279"/>
      <c r="C72" s="279"/>
      <c r="D72" s="279"/>
      <c r="E72" s="226">
        <v>643048100</v>
      </c>
    </row>
    <row r="73" spans="1:5" ht="15.5">
      <c r="A73" s="279" t="s">
        <v>620</v>
      </c>
      <c r="B73" s="279"/>
      <c r="C73" s="279"/>
      <c r="D73" s="279"/>
      <c r="E73" s="226">
        <v>693436463</v>
      </c>
    </row>
    <row r="74" spans="1:5" ht="15.5">
      <c r="A74" s="279" t="s">
        <v>621</v>
      </c>
      <c r="B74" s="279"/>
      <c r="C74" s="279"/>
      <c r="D74" s="279"/>
      <c r="E74" s="226">
        <v>1141825950</v>
      </c>
    </row>
    <row r="75" spans="1:5" ht="15.5">
      <c r="A75" s="279" t="s">
        <v>348</v>
      </c>
      <c r="B75" s="279"/>
      <c r="C75" s="279"/>
      <c r="D75" s="279"/>
      <c r="E75" s="226">
        <v>206244037</v>
      </c>
    </row>
    <row r="76" spans="1:5" ht="15.5">
      <c r="A76" s="279" t="s">
        <v>346</v>
      </c>
      <c r="B76" s="279"/>
      <c r="C76" s="279"/>
      <c r="D76" s="279"/>
      <c r="E76" s="226">
        <v>138345235</v>
      </c>
    </row>
    <row r="77" spans="1:5" ht="15.5">
      <c r="A77" s="279" t="s">
        <v>289</v>
      </c>
      <c r="B77" s="279"/>
      <c r="C77" s="279"/>
      <c r="D77" s="279"/>
      <c r="E77" s="226">
        <v>1626926189</v>
      </c>
    </row>
    <row r="78" spans="1:5" ht="15.5">
      <c r="A78" s="279" t="s">
        <v>573</v>
      </c>
      <c r="B78" s="279"/>
      <c r="C78" s="279"/>
      <c r="D78" s="279"/>
      <c r="E78" s="226">
        <v>343938054</v>
      </c>
    </row>
    <row r="79" spans="1:5" ht="15.5">
      <c r="A79" s="279" t="s">
        <v>622</v>
      </c>
      <c r="B79" s="279"/>
      <c r="C79" s="279"/>
      <c r="D79" s="279"/>
      <c r="E79" s="226">
        <v>85984513</v>
      </c>
    </row>
    <row r="80" spans="1:5" ht="15.5">
      <c r="A80" s="279" t="s">
        <v>333</v>
      </c>
      <c r="B80" s="279"/>
      <c r="C80" s="279"/>
      <c r="D80" s="279"/>
      <c r="E80" s="226">
        <v>488873735</v>
      </c>
    </row>
    <row r="81" spans="1:5" ht="15.5">
      <c r="A81" s="279" t="s">
        <v>575</v>
      </c>
      <c r="B81" s="279"/>
      <c r="C81" s="279"/>
      <c r="D81" s="279"/>
      <c r="E81" s="226">
        <v>557127</v>
      </c>
    </row>
    <row r="82" spans="1:5" ht="15.5">
      <c r="A82" s="279" t="s">
        <v>336</v>
      </c>
      <c r="B82" s="279"/>
      <c r="C82" s="279"/>
      <c r="D82" s="279"/>
      <c r="E82" s="226">
        <v>78960000</v>
      </c>
    </row>
    <row r="83" spans="1:5" ht="15.5">
      <c r="A83" s="279" t="s">
        <v>335</v>
      </c>
      <c r="B83" s="279"/>
      <c r="C83" s="279"/>
      <c r="D83" s="279"/>
      <c r="E83" s="226">
        <v>212120019</v>
      </c>
    </row>
    <row r="84" spans="1:5" ht="15.5">
      <c r="A84" s="279" t="s">
        <v>623</v>
      </c>
      <c r="B84" s="279"/>
      <c r="C84" s="279"/>
      <c r="D84" s="279"/>
      <c r="E84" s="226">
        <v>182867317</v>
      </c>
    </row>
    <row r="85" spans="1:5" ht="15.5">
      <c r="A85" s="279" t="s">
        <v>624</v>
      </c>
      <c r="B85" s="279"/>
      <c r="C85" s="279"/>
      <c r="D85" s="279"/>
      <c r="E85" s="226">
        <v>14369272</v>
      </c>
    </row>
    <row r="86" spans="1:5" ht="15.5">
      <c r="A86" s="279" t="s">
        <v>337</v>
      </c>
      <c r="B86" s="279"/>
      <c r="C86" s="279"/>
      <c r="D86" s="279"/>
      <c r="E86" s="226">
        <v>131111393</v>
      </c>
    </row>
    <row r="87" spans="1:5" ht="15.5">
      <c r="A87" s="279" t="s">
        <v>441</v>
      </c>
      <c r="B87" s="279"/>
      <c r="C87" s="279"/>
      <c r="D87" s="279"/>
      <c r="E87" s="226">
        <v>84111393</v>
      </c>
    </row>
    <row r="88" spans="1:5" ht="15.5">
      <c r="A88" s="279" t="s">
        <v>442</v>
      </c>
      <c r="B88" s="279"/>
      <c r="C88" s="279"/>
      <c r="D88" s="279"/>
      <c r="E88" s="226">
        <v>37000000</v>
      </c>
    </row>
    <row r="89" spans="1:5" ht="15.5">
      <c r="A89" s="279" t="s">
        <v>444</v>
      </c>
      <c r="B89" s="279"/>
      <c r="C89" s="279"/>
      <c r="D89" s="279"/>
      <c r="E89" s="226">
        <v>10000000</v>
      </c>
    </row>
    <row r="90" spans="1:5" ht="15.5">
      <c r="A90" s="279" t="s">
        <v>577</v>
      </c>
      <c r="B90" s="279"/>
      <c r="C90" s="279"/>
      <c r="D90" s="279"/>
      <c r="E90" s="226">
        <v>8570000</v>
      </c>
    </row>
    <row r="91" spans="1:5" ht="15.5">
      <c r="A91" s="279" t="s">
        <v>578</v>
      </c>
      <c r="B91" s="279"/>
      <c r="C91" s="279"/>
      <c r="D91" s="279"/>
      <c r="E91" s="226">
        <v>150000</v>
      </c>
    </row>
    <row r="92" spans="1:5" ht="15.5">
      <c r="A92" s="279" t="s">
        <v>579</v>
      </c>
      <c r="B92" s="279"/>
      <c r="C92" s="279"/>
      <c r="D92" s="279"/>
      <c r="E92" s="226">
        <v>130000</v>
      </c>
    </row>
    <row r="93" spans="1:5" ht="15.5">
      <c r="A93" s="279" t="s">
        <v>580</v>
      </c>
      <c r="B93" s="279"/>
      <c r="C93" s="279"/>
      <c r="D93" s="279"/>
      <c r="E93" s="226">
        <v>240000</v>
      </c>
    </row>
    <row r="94" spans="1:5" ht="15.5">
      <c r="A94" s="279" t="s">
        <v>379</v>
      </c>
      <c r="B94" s="279"/>
      <c r="C94" s="279"/>
      <c r="D94" s="279"/>
      <c r="E94" s="226">
        <v>3050000</v>
      </c>
    </row>
    <row r="95" spans="1:5" ht="15.5">
      <c r="A95" s="279" t="s">
        <v>625</v>
      </c>
      <c r="B95" s="279"/>
      <c r="C95" s="279"/>
      <c r="D95" s="279"/>
      <c r="E95" s="226">
        <v>5000000</v>
      </c>
    </row>
    <row r="96" spans="1:5" ht="15.5">
      <c r="A96" s="279" t="s">
        <v>341</v>
      </c>
      <c r="B96" s="279"/>
      <c r="C96" s="279"/>
      <c r="D96" s="279"/>
      <c r="E96" s="226">
        <v>700000</v>
      </c>
    </row>
    <row r="97" spans="1:5" ht="15.5">
      <c r="A97" s="279" t="s">
        <v>395</v>
      </c>
      <c r="B97" s="279"/>
      <c r="C97" s="279"/>
      <c r="D97" s="279"/>
      <c r="E97" s="226">
        <v>700000</v>
      </c>
    </row>
    <row r="98" spans="1:5" ht="15.5">
      <c r="A98" s="279" t="s">
        <v>343</v>
      </c>
      <c r="B98" s="279"/>
      <c r="C98" s="279"/>
      <c r="D98" s="279"/>
      <c r="E98" s="226">
        <v>5567110883</v>
      </c>
    </row>
    <row r="99" spans="1:5" ht="15.5">
      <c r="A99" s="279" t="s">
        <v>562</v>
      </c>
      <c r="B99" s="279"/>
      <c r="C99" s="279"/>
      <c r="D99" s="279"/>
      <c r="E99" s="226">
        <v>43974392</v>
      </c>
    </row>
    <row r="100" spans="1:5" ht="15.5">
      <c r="A100" s="279" t="s">
        <v>626</v>
      </c>
      <c r="B100" s="279"/>
      <c r="C100" s="279"/>
      <c r="D100" s="279"/>
      <c r="E100" s="226">
        <v>404605080</v>
      </c>
    </row>
    <row r="101" spans="1:5" ht="15.5">
      <c r="A101" s="279" t="s">
        <v>627</v>
      </c>
      <c r="B101" s="279"/>
      <c r="C101" s="279"/>
      <c r="D101" s="279"/>
      <c r="E101" s="226">
        <v>5000000</v>
      </c>
    </row>
    <row r="102" spans="1:5" ht="15.5">
      <c r="A102" s="279" t="s">
        <v>344</v>
      </c>
      <c r="B102" s="279"/>
      <c r="C102" s="279"/>
      <c r="D102" s="279"/>
      <c r="E102" s="226">
        <v>128026148</v>
      </c>
    </row>
    <row r="103" spans="1:5" ht="15.5">
      <c r="A103" s="279" t="s">
        <v>628</v>
      </c>
      <c r="B103" s="279"/>
      <c r="C103" s="279"/>
      <c r="D103" s="279"/>
      <c r="E103" s="226">
        <v>288000000</v>
      </c>
    </row>
    <row r="104" spans="1:5" ht="15.5">
      <c r="A104" s="279" t="s">
        <v>319</v>
      </c>
      <c r="B104" s="279"/>
      <c r="C104" s="279"/>
      <c r="D104" s="279"/>
      <c r="E104" s="226">
        <v>3682326439</v>
      </c>
    </row>
    <row r="105" spans="1:5" ht="15.5">
      <c r="A105" s="279" t="s">
        <v>629</v>
      </c>
      <c r="B105" s="279"/>
      <c r="C105" s="279"/>
      <c r="D105" s="279"/>
      <c r="E105" s="226">
        <v>1015178824</v>
      </c>
    </row>
    <row r="106" spans="1:5" ht="15.5">
      <c r="A106" s="279" t="s">
        <v>350</v>
      </c>
      <c r="B106" s="279"/>
      <c r="C106" s="279"/>
      <c r="D106" s="279"/>
      <c r="E106" s="226">
        <v>14084592</v>
      </c>
    </row>
    <row r="107" spans="1:5" ht="15.5">
      <c r="A107" s="279" t="s">
        <v>630</v>
      </c>
      <c r="B107" s="279"/>
      <c r="C107" s="279"/>
      <c r="D107" s="279"/>
      <c r="E107" s="226">
        <v>114762</v>
      </c>
    </row>
    <row r="108" spans="1:5" ht="15.5">
      <c r="A108" s="279" t="s">
        <v>631</v>
      </c>
      <c r="B108" s="279"/>
      <c r="C108" s="279"/>
      <c r="D108" s="279"/>
      <c r="E108" s="226">
        <v>183559</v>
      </c>
    </row>
    <row r="109" spans="1:5" ht="15.5">
      <c r="A109" s="279" t="s">
        <v>632</v>
      </c>
      <c r="B109" s="279"/>
      <c r="C109" s="279"/>
      <c r="D109" s="279"/>
      <c r="E109" s="226">
        <v>171787</v>
      </c>
    </row>
    <row r="110" spans="1:5" ht="15.5">
      <c r="A110" s="279" t="s">
        <v>633</v>
      </c>
      <c r="B110" s="279"/>
      <c r="C110" s="279"/>
      <c r="D110" s="279"/>
      <c r="E110" s="226">
        <v>3244393</v>
      </c>
    </row>
    <row r="111" spans="1:5" ht="15.5">
      <c r="A111" s="279" t="s">
        <v>634</v>
      </c>
      <c r="B111" s="279"/>
      <c r="C111" s="279"/>
      <c r="D111" s="279"/>
      <c r="E111" s="226">
        <v>158774</v>
      </c>
    </row>
    <row r="112" spans="1:5" ht="15.5">
      <c r="A112" s="279" t="s">
        <v>635</v>
      </c>
      <c r="B112" s="279"/>
      <c r="C112" s="279"/>
      <c r="D112" s="279"/>
      <c r="E112" s="226">
        <v>3905669</v>
      </c>
    </row>
    <row r="113" spans="1:5" ht="15.5">
      <c r="A113" s="279" t="s">
        <v>636</v>
      </c>
      <c r="B113" s="279"/>
      <c r="C113" s="279"/>
      <c r="D113" s="279"/>
      <c r="E113" s="226">
        <v>888348</v>
      </c>
    </row>
    <row r="114" spans="1:5" ht="15.5">
      <c r="A114" s="279" t="s">
        <v>379</v>
      </c>
      <c r="B114" s="279"/>
      <c r="C114" s="279"/>
      <c r="D114" s="279"/>
      <c r="E114" s="226">
        <v>544405</v>
      </c>
    </row>
    <row r="115" spans="1:5" ht="15.5">
      <c r="A115" s="279" t="s">
        <v>637</v>
      </c>
      <c r="B115" s="279"/>
      <c r="C115" s="279"/>
      <c r="D115" s="279"/>
      <c r="E115" s="226">
        <v>3691769</v>
      </c>
    </row>
    <row r="116" spans="1:5" ht="15.5">
      <c r="A116" s="279" t="s">
        <v>638</v>
      </c>
      <c r="B116" s="279"/>
      <c r="C116" s="279"/>
      <c r="D116" s="279"/>
      <c r="E116" s="226">
        <v>1181126</v>
      </c>
    </row>
    <row r="117" spans="1:5" ht="15.5">
      <c r="A117" s="279" t="s">
        <v>352</v>
      </c>
      <c r="B117" s="279"/>
      <c r="C117" s="279"/>
      <c r="D117" s="279"/>
      <c r="E117" s="226">
        <v>20994290</v>
      </c>
    </row>
    <row r="118" spans="1:5" ht="15.5">
      <c r="A118" s="279" t="s">
        <v>589</v>
      </c>
      <c r="B118" s="279"/>
      <c r="C118" s="279"/>
      <c r="D118" s="279"/>
      <c r="E118" s="226">
        <v>10200000</v>
      </c>
    </row>
    <row r="119" spans="1:5" ht="15.5">
      <c r="A119" s="279" t="s">
        <v>639</v>
      </c>
      <c r="B119" s="279"/>
      <c r="C119" s="279"/>
      <c r="D119" s="279"/>
      <c r="E119" s="226">
        <v>5423892</v>
      </c>
    </row>
    <row r="120" spans="1:5" ht="15.5">
      <c r="A120" s="279" t="s">
        <v>640</v>
      </c>
      <c r="B120" s="279"/>
      <c r="C120" s="279"/>
      <c r="D120" s="279"/>
      <c r="E120" s="226">
        <v>5120398</v>
      </c>
    </row>
    <row r="121" spans="1:5" ht="15.5">
      <c r="A121" s="279" t="s">
        <v>591</v>
      </c>
      <c r="B121" s="279"/>
      <c r="C121" s="279"/>
      <c r="D121" s="279"/>
      <c r="E121" s="226">
        <v>250000</v>
      </c>
    </row>
    <row r="122" spans="1:5" ht="36" customHeight="1">
      <c r="A122" s="279" t="s">
        <v>357</v>
      </c>
      <c r="B122" s="279"/>
      <c r="C122" s="279"/>
      <c r="D122" s="279"/>
      <c r="E122" s="226">
        <v>23609668</v>
      </c>
    </row>
    <row r="123" spans="1:5" ht="15" customHeight="1">
      <c r="A123" s="279" t="s">
        <v>641</v>
      </c>
      <c r="B123" s="279"/>
      <c r="C123" s="279"/>
      <c r="D123" s="279"/>
      <c r="E123" s="169">
        <v>23609668</v>
      </c>
    </row>
    <row r="124" spans="1:5" ht="15" customHeight="1">
      <c r="A124" s="279" t="s">
        <v>363</v>
      </c>
      <c r="B124" s="279"/>
      <c r="C124" s="279"/>
      <c r="D124" s="279"/>
      <c r="E124" s="226">
        <v>70000000</v>
      </c>
    </row>
    <row r="125" spans="1:5" ht="15" customHeight="1">
      <c r="A125" s="279" t="s">
        <v>456</v>
      </c>
      <c r="B125" s="279"/>
      <c r="C125" s="279"/>
      <c r="D125" s="279"/>
      <c r="E125" s="226">
        <v>70000000</v>
      </c>
    </row>
    <row r="126" spans="1:5" ht="15" customHeight="1">
      <c r="A126" s="279" t="s">
        <v>642</v>
      </c>
      <c r="B126" s="279"/>
      <c r="C126" s="279"/>
      <c r="D126" s="279"/>
      <c r="E126" s="226">
        <v>42653673</v>
      </c>
    </row>
    <row r="127" spans="1:5" ht="15" customHeight="1">
      <c r="A127" s="279" t="s">
        <v>366</v>
      </c>
      <c r="B127" s="279"/>
      <c r="C127" s="279"/>
      <c r="D127" s="279"/>
      <c r="E127" s="226">
        <v>42653673</v>
      </c>
    </row>
    <row r="128" spans="1:5" ht="15.5">
      <c r="A128" s="279" t="s">
        <v>643</v>
      </c>
      <c r="B128" s="279"/>
      <c r="C128" s="279"/>
      <c r="D128" s="279"/>
      <c r="E128" s="226">
        <v>15550869</v>
      </c>
    </row>
    <row r="129" spans="1:5" ht="15" customHeight="1">
      <c r="A129" s="279" t="s">
        <v>644</v>
      </c>
      <c r="B129" s="279"/>
      <c r="C129" s="279"/>
      <c r="D129" s="279"/>
      <c r="E129" s="169">
        <v>499995</v>
      </c>
    </row>
    <row r="130" spans="1:5" ht="15" customHeight="1">
      <c r="A130" s="279" t="s">
        <v>645</v>
      </c>
      <c r="B130" s="279"/>
      <c r="C130" s="279"/>
      <c r="D130" s="279"/>
      <c r="E130" s="226">
        <v>3046878</v>
      </c>
    </row>
    <row r="131" spans="1:5" ht="15" customHeight="1">
      <c r="A131" s="279" t="s">
        <v>646</v>
      </c>
      <c r="B131" s="279"/>
      <c r="C131" s="279"/>
      <c r="D131" s="279"/>
      <c r="E131" s="169">
        <v>392502</v>
      </c>
    </row>
    <row r="132" spans="1:5" ht="15" customHeight="1">
      <c r="A132" s="279" t="s">
        <v>647</v>
      </c>
      <c r="B132" s="279"/>
      <c r="C132" s="279"/>
      <c r="D132" s="279"/>
      <c r="E132" s="226">
        <v>1084098</v>
      </c>
    </row>
    <row r="133" spans="1:5" ht="15" customHeight="1">
      <c r="A133" s="279" t="s">
        <v>648</v>
      </c>
      <c r="B133" s="279"/>
      <c r="C133" s="279"/>
      <c r="D133" s="279"/>
      <c r="E133" s="169">
        <v>1320699</v>
      </c>
    </row>
    <row r="134" spans="1:5" ht="15" customHeight="1">
      <c r="A134" s="279" t="s">
        <v>649</v>
      </c>
      <c r="B134" s="279"/>
      <c r="C134" s="279"/>
      <c r="D134" s="279"/>
      <c r="E134" s="226">
        <v>985803</v>
      </c>
    </row>
    <row r="135" spans="1:5" ht="15" customHeight="1">
      <c r="A135" s="279" t="s">
        <v>650</v>
      </c>
      <c r="B135" s="279"/>
      <c r="C135" s="279"/>
      <c r="D135" s="279"/>
      <c r="E135" s="226">
        <v>4570317</v>
      </c>
    </row>
    <row r="136" spans="1:5" ht="15" customHeight="1">
      <c r="A136" s="279" t="s">
        <v>597</v>
      </c>
      <c r="B136" s="279"/>
      <c r="C136" s="279"/>
      <c r="D136" s="279"/>
      <c r="E136" s="226">
        <v>471000</v>
      </c>
    </row>
    <row r="137" spans="1:5" ht="15" customHeight="1">
      <c r="A137" s="279" t="s">
        <v>379</v>
      </c>
      <c r="B137" s="279"/>
      <c r="C137" s="279"/>
      <c r="D137" s="279"/>
      <c r="E137" s="226">
        <v>880002</v>
      </c>
    </row>
    <row r="138" spans="1:5" ht="15" customHeight="1">
      <c r="A138" s="279" t="s">
        <v>380</v>
      </c>
      <c r="B138" s="279"/>
      <c r="C138" s="279"/>
      <c r="D138" s="279"/>
      <c r="E138" s="226">
        <v>165000</v>
      </c>
    </row>
    <row r="139" spans="1:5" ht="15" customHeight="1">
      <c r="A139" s="279" t="s">
        <v>651</v>
      </c>
      <c r="B139" s="279"/>
      <c r="C139" s="279"/>
      <c r="D139" s="279"/>
      <c r="E139" s="226">
        <v>1200003</v>
      </c>
    </row>
    <row r="140" spans="1:5" ht="15" customHeight="1">
      <c r="A140" s="279" t="s">
        <v>652</v>
      </c>
      <c r="B140" s="279"/>
      <c r="C140" s="279"/>
      <c r="D140" s="279"/>
      <c r="E140" s="226">
        <v>934572</v>
      </c>
    </row>
    <row r="141" spans="1:5" ht="15" customHeight="1">
      <c r="A141" s="279" t="s">
        <v>653</v>
      </c>
      <c r="B141" s="279"/>
      <c r="C141" s="279"/>
      <c r="D141" s="279"/>
      <c r="E141" s="226">
        <v>14562657890</v>
      </c>
    </row>
    <row r="142" spans="1:5" ht="15" customHeight="1">
      <c r="A142" s="279" t="s">
        <v>373</v>
      </c>
      <c r="B142" s="279"/>
      <c r="C142" s="279"/>
      <c r="D142" s="279"/>
      <c r="E142" s="226">
        <v>9294098286</v>
      </c>
    </row>
    <row r="143" spans="1:5" ht="15" customHeight="1">
      <c r="A143" s="279" t="s">
        <v>372</v>
      </c>
      <c r="B143" s="279"/>
      <c r="C143" s="279"/>
      <c r="D143" s="279"/>
      <c r="E143" s="226">
        <v>5268559604</v>
      </c>
    </row>
    <row r="144" spans="1:5" ht="15" customHeight="1">
      <c r="A144" s="279" t="s">
        <v>654</v>
      </c>
      <c r="B144" s="279"/>
      <c r="C144" s="279"/>
      <c r="D144" s="279"/>
      <c r="E144" s="226">
        <v>197021890</v>
      </c>
    </row>
    <row r="145" spans="1:5" ht="15" customHeight="1">
      <c r="A145" s="279" t="s">
        <v>369</v>
      </c>
      <c r="B145" s="279"/>
      <c r="C145" s="279"/>
      <c r="D145" s="279"/>
      <c r="E145" s="226">
        <v>173149108</v>
      </c>
    </row>
    <row r="146" spans="1:5" ht="15" customHeight="1">
      <c r="A146" s="279" t="s">
        <v>404</v>
      </c>
      <c r="B146" s="279"/>
      <c r="C146" s="279"/>
      <c r="D146" s="279"/>
      <c r="E146" s="226">
        <v>23872782</v>
      </c>
    </row>
    <row r="148" spans="1:5" ht="15.5">
      <c r="A148" s="280" t="s">
        <v>655</v>
      </c>
      <c r="B148" s="280"/>
      <c r="C148" s="280"/>
      <c r="D148" s="280"/>
    </row>
    <row r="149" spans="1:5" ht="15.5">
      <c r="A149" s="85" t="s">
        <v>177</v>
      </c>
    </row>
  </sheetData>
  <mergeCells count="145">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16:D116"/>
    <mergeCell ref="A105:D105"/>
    <mergeCell ref="A106:D106"/>
    <mergeCell ref="A107:D107"/>
    <mergeCell ref="A108:D108"/>
    <mergeCell ref="A109:D109"/>
    <mergeCell ref="A110:D110"/>
    <mergeCell ref="A117:D117"/>
    <mergeCell ref="A118:D118"/>
    <mergeCell ref="A119:D119"/>
    <mergeCell ref="A120:D120"/>
    <mergeCell ref="A121:D121"/>
    <mergeCell ref="A111:D111"/>
    <mergeCell ref="A148:D148"/>
    <mergeCell ref="A134:D134"/>
    <mergeCell ref="A135:D135"/>
    <mergeCell ref="A136:D136"/>
    <mergeCell ref="A137:D137"/>
    <mergeCell ref="A138:D138"/>
    <mergeCell ref="A139:D139"/>
    <mergeCell ref="A140:D140"/>
    <mergeCell ref="A141:D141"/>
    <mergeCell ref="A112:D112"/>
    <mergeCell ref="A113:D113"/>
    <mergeCell ref="A114:D114"/>
    <mergeCell ref="A115:D115"/>
    <mergeCell ref="A142:D142"/>
    <mergeCell ref="A143:D143"/>
    <mergeCell ref="A144:D144"/>
    <mergeCell ref="A145:D145"/>
    <mergeCell ref="A146:D146"/>
    <mergeCell ref="A122:D122"/>
    <mergeCell ref="A123:D123"/>
    <mergeCell ref="A124:D124"/>
    <mergeCell ref="A125:D125"/>
    <mergeCell ref="A130:D130"/>
    <mergeCell ref="A131:D131"/>
    <mergeCell ref="A132:D132"/>
    <mergeCell ref="A133:D133"/>
    <mergeCell ref="A126:D126"/>
    <mergeCell ref="A127:D127"/>
    <mergeCell ref="A128:D128"/>
    <mergeCell ref="A129:D12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59999389629810485"/>
  </sheetPr>
  <dimension ref="A1:F148"/>
  <sheetViews>
    <sheetView zoomScaleNormal="100" workbookViewId="0"/>
  </sheetViews>
  <sheetFormatPr baseColWidth="10" defaultColWidth="11.453125" defaultRowHeight="14.5"/>
  <cols>
    <col min="1" max="1" width="58.7265625" style="191" customWidth="1"/>
    <col min="2" max="2" width="12.81640625" style="191" bestFit="1" customWidth="1"/>
    <col min="3" max="3" width="11.453125" style="191"/>
    <col min="4" max="4" width="22.26953125" style="191" customWidth="1"/>
    <col min="5" max="5" width="13.26953125" style="191" customWidth="1"/>
    <col min="6" max="6" width="15" style="191" customWidth="1"/>
    <col min="7" max="16384" width="11.453125" style="191"/>
  </cols>
  <sheetData>
    <row r="1" spans="1:6" ht="15" customHeight="1">
      <c r="A1" s="249" t="s">
        <v>1294</v>
      </c>
      <c r="B1" s="210"/>
      <c r="C1" s="210"/>
      <c r="D1" s="210"/>
      <c r="E1" s="210"/>
      <c r="F1" s="210"/>
    </row>
    <row r="2" spans="1:6" ht="15.5">
      <c r="A2" s="212" t="s">
        <v>656</v>
      </c>
      <c r="F2" s="216" t="s">
        <v>181</v>
      </c>
    </row>
    <row r="3" spans="1:6" ht="15.5">
      <c r="A3" s="279" t="s">
        <v>59</v>
      </c>
      <c r="B3" s="279"/>
      <c r="C3" s="279"/>
      <c r="D3" s="279"/>
      <c r="E3" s="275">
        <v>24308185225</v>
      </c>
      <c r="F3" s="275"/>
    </row>
    <row r="4" spans="1:6" ht="15.5">
      <c r="A4" s="279" t="s">
        <v>274</v>
      </c>
      <c r="B4" s="279"/>
      <c r="C4" s="279"/>
      <c r="D4" s="279"/>
      <c r="E4" s="275">
        <v>18850000</v>
      </c>
      <c r="F4" s="275"/>
    </row>
    <row r="5" spans="1:6" ht="15.5">
      <c r="A5" s="279" t="s">
        <v>275</v>
      </c>
      <c r="B5" s="279"/>
      <c r="C5" s="279"/>
      <c r="D5" s="279"/>
      <c r="E5" s="275">
        <v>18850000</v>
      </c>
      <c r="F5" s="275"/>
    </row>
    <row r="6" spans="1:6" ht="15.5">
      <c r="A6" s="279" t="s">
        <v>657</v>
      </c>
      <c r="B6" s="279"/>
      <c r="C6" s="279"/>
      <c r="D6" s="279"/>
      <c r="E6" s="275">
        <v>14850000</v>
      </c>
      <c r="F6" s="275"/>
    </row>
    <row r="7" spans="1:6" ht="18.75" customHeight="1">
      <c r="A7" s="279" t="s">
        <v>658</v>
      </c>
      <c r="B7" s="279"/>
      <c r="C7" s="279"/>
      <c r="D7" s="279"/>
      <c r="E7" s="275">
        <v>4000000</v>
      </c>
      <c r="F7" s="275"/>
    </row>
    <row r="8" spans="1:6" ht="15.5">
      <c r="A8" s="279" t="s">
        <v>278</v>
      </c>
      <c r="B8" s="279"/>
      <c r="C8" s="279"/>
      <c r="D8" s="279"/>
      <c r="E8" s="275">
        <v>263415879</v>
      </c>
      <c r="F8" s="275"/>
    </row>
    <row r="9" spans="1:6" ht="15.5">
      <c r="A9" s="279" t="s">
        <v>410</v>
      </c>
      <c r="B9" s="279"/>
      <c r="C9" s="279"/>
      <c r="D9" s="279"/>
      <c r="E9" s="275">
        <v>197915879</v>
      </c>
      <c r="F9" s="275"/>
    </row>
    <row r="10" spans="1:6" ht="15.5">
      <c r="A10" s="279" t="s">
        <v>409</v>
      </c>
      <c r="B10" s="279"/>
      <c r="C10" s="279"/>
      <c r="D10" s="279"/>
      <c r="E10" s="275">
        <v>10000000</v>
      </c>
      <c r="F10" s="275"/>
    </row>
    <row r="11" spans="1:6" ht="15.5">
      <c r="A11" s="279" t="s">
        <v>547</v>
      </c>
      <c r="B11" s="279"/>
      <c r="C11" s="279"/>
      <c r="D11" s="279"/>
      <c r="E11" s="275">
        <v>10750000</v>
      </c>
      <c r="F11" s="275"/>
    </row>
    <row r="12" spans="1:6" ht="15.5">
      <c r="A12" s="279" t="s">
        <v>659</v>
      </c>
      <c r="B12" s="279"/>
      <c r="C12" s="279"/>
      <c r="D12" s="279"/>
      <c r="E12" s="275">
        <v>26000000</v>
      </c>
      <c r="F12" s="275"/>
    </row>
    <row r="13" spans="1:6" ht="15.5">
      <c r="A13" s="279" t="s">
        <v>660</v>
      </c>
      <c r="B13" s="279"/>
      <c r="C13" s="279"/>
      <c r="D13" s="279"/>
      <c r="E13" s="275">
        <v>4500000</v>
      </c>
      <c r="F13" s="275"/>
    </row>
    <row r="14" spans="1:6" ht="15.5">
      <c r="A14" s="279" t="s">
        <v>606</v>
      </c>
      <c r="B14" s="279"/>
      <c r="C14" s="279"/>
      <c r="D14" s="279"/>
      <c r="E14" s="275">
        <v>1950000</v>
      </c>
      <c r="F14" s="275"/>
    </row>
    <row r="15" spans="1:6" ht="15.5">
      <c r="A15" s="279" t="s">
        <v>607</v>
      </c>
      <c r="B15" s="279"/>
      <c r="C15" s="279"/>
      <c r="D15" s="279"/>
      <c r="E15" s="275">
        <v>2000000</v>
      </c>
      <c r="F15" s="275"/>
    </row>
    <row r="16" spans="1:6" ht="15.5">
      <c r="A16" s="279" t="s">
        <v>280</v>
      </c>
      <c r="B16" s="279"/>
      <c r="C16" s="279"/>
      <c r="D16" s="279"/>
      <c r="E16" s="275">
        <v>10300000</v>
      </c>
      <c r="F16" s="275"/>
    </row>
    <row r="17" spans="1:6" ht="15.5">
      <c r="A17" s="279" t="s">
        <v>285</v>
      </c>
      <c r="B17" s="279"/>
      <c r="C17" s="279"/>
      <c r="D17" s="279"/>
      <c r="E17" s="275">
        <v>17000000</v>
      </c>
      <c r="F17" s="275"/>
    </row>
    <row r="18" spans="1:6" ht="15.5">
      <c r="A18" s="279" t="s">
        <v>287</v>
      </c>
      <c r="B18" s="279"/>
      <c r="C18" s="279"/>
      <c r="D18" s="279"/>
      <c r="E18" s="212"/>
      <c r="F18" s="226">
        <v>12000000</v>
      </c>
    </row>
    <row r="19" spans="1:6" ht="15.5">
      <c r="A19" s="279" t="s">
        <v>379</v>
      </c>
      <c r="B19" s="279"/>
      <c r="C19" s="279"/>
      <c r="D19" s="279"/>
      <c r="E19" s="212"/>
      <c r="F19" s="226">
        <v>4000000</v>
      </c>
    </row>
    <row r="20" spans="1:6" ht="15.5">
      <c r="A20" s="279" t="s">
        <v>412</v>
      </c>
      <c r="B20" s="279"/>
      <c r="C20" s="279"/>
      <c r="D20" s="279"/>
      <c r="E20" s="212"/>
      <c r="F20" s="226">
        <v>1000000</v>
      </c>
    </row>
    <row r="21" spans="1:6" ht="15.5">
      <c r="A21" s="279" t="s">
        <v>288</v>
      </c>
      <c r="B21" s="279"/>
      <c r="C21" s="279"/>
      <c r="D21" s="279"/>
      <c r="E21" s="212"/>
      <c r="F21" s="226">
        <v>1613147227</v>
      </c>
    </row>
    <row r="22" spans="1:6" ht="15.5">
      <c r="A22" s="279" t="s">
        <v>661</v>
      </c>
      <c r="B22" s="279"/>
      <c r="C22" s="279"/>
      <c r="D22" s="279"/>
      <c r="E22" s="212"/>
      <c r="F22" s="226">
        <v>190134</v>
      </c>
    </row>
    <row r="23" spans="1:6" ht="15.5">
      <c r="A23" s="279" t="s">
        <v>379</v>
      </c>
      <c r="B23" s="279"/>
      <c r="C23" s="279"/>
      <c r="D23" s="279"/>
      <c r="E23" s="212"/>
      <c r="F23" s="226">
        <v>25336299</v>
      </c>
    </row>
    <row r="24" spans="1:6" ht="15.5">
      <c r="A24" s="279" t="s">
        <v>380</v>
      </c>
      <c r="B24" s="279"/>
      <c r="C24" s="279"/>
      <c r="D24" s="279"/>
      <c r="E24" s="212"/>
      <c r="F24" s="226">
        <v>7939057</v>
      </c>
    </row>
    <row r="25" spans="1:6" ht="15.5">
      <c r="A25" s="279" t="s">
        <v>608</v>
      </c>
      <c r="B25" s="279"/>
      <c r="C25" s="279"/>
      <c r="D25" s="279"/>
      <c r="E25" s="212"/>
      <c r="F25" s="226">
        <v>512321454</v>
      </c>
    </row>
    <row r="26" spans="1:6" ht="15.5">
      <c r="A26" s="279" t="s">
        <v>416</v>
      </c>
      <c r="B26" s="279"/>
      <c r="C26" s="279"/>
      <c r="D26" s="279"/>
      <c r="E26" s="212"/>
      <c r="F26" s="226">
        <v>417820713</v>
      </c>
    </row>
    <row r="27" spans="1:6" ht="15.5">
      <c r="A27" s="279" t="s">
        <v>609</v>
      </c>
      <c r="B27" s="279"/>
      <c r="C27" s="279"/>
      <c r="D27" s="279"/>
      <c r="E27" s="212"/>
      <c r="F27" s="226">
        <v>554273430</v>
      </c>
    </row>
    <row r="28" spans="1:6" ht="15.5">
      <c r="A28" s="279" t="s">
        <v>610</v>
      </c>
      <c r="B28" s="279"/>
      <c r="C28" s="279"/>
      <c r="D28" s="279"/>
      <c r="E28" s="212"/>
      <c r="F28" s="226">
        <v>95266140</v>
      </c>
    </row>
    <row r="29" spans="1:6" ht="15.5">
      <c r="A29" s="279" t="s">
        <v>294</v>
      </c>
      <c r="B29" s="279"/>
      <c r="C29" s="279"/>
      <c r="D29" s="279"/>
      <c r="E29" s="212"/>
      <c r="F29" s="226">
        <v>108000000</v>
      </c>
    </row>
    <row r="30" spans="1:6" ht="15.5">
      <c r="A30" s="279" t="s">
        <v>555</v>
      </c>
      <c r="B30" s="279"/>
      <c r="C30" s="279"/>
      <c r="D30" s="279"/>
      <c r="E30" s="212"/>
      <c r="F30" s="226">
        <v>108000000</v>
      </c>
    </row>
    <row r="31" spans="1:6" ht="15.5">
      <c r="A31" s="279" t="s">
        <v>382</v>
      </c>
      <c r="B31" s="279"/>
      <c r="C31" s="279"/>
      <c r="D31" s="279"/>
      <c r="E31" s="212"/>
      <c r="F31" s="226">
        <v>1985691204</v>
      </c>
    </row>
    <row r="32" spans="1:6" ht="15.5">
      <c r="A32" s="279" t="s">
        <v>298</v>
      </c>
      <c r="B32" s="279"/>
      <c r="C32" s="279"/>
      <c r="D32" s="279"/>
      <c r="E32" s="212"/>
      <c r="F32" s="226">
        <v>4411222</v>
      </c>
    </row>
    <row r="33" spans="1:6" ht="15.5">
      <c r="A33" s="279" t="s">
        <v>621</v>
      </c>
      <c r="B33" s="279"/>
      <c r="C33" s="279"/>
      <c r="D33" s="279"/>
      <c r="E33" s="212"/>
      <c r="F33" s="226">
        <v>1180648032</v>
      </c>
    </row>
    <row r="34" spans="1:6" ht="15.5">
      <c r="A34" s="279" t="s">
        <v>573</v>
      </c>
      <c r="B34" s="279"/>
      <c r="C34" s="279"/>
      <c r="D34" s="279"/>
      <c r="E34" s="212"/>
      <c r="F34" s="226">
        <v>355631950</v>
      </c>
    </row>
    <row r="35" spans="1:6" ht="15.5">
      <c r="A35" s="279" t="s">
        <v>611</v>
      </c>
      <c r="B35" s="279"/>
      <c r="C35" s="279"/>
      <c r="D35" s="279"/>
      <c r="E35" s="212"/>
      <c r="F35" s="226">
        <v>445000000</v>
      </c>
    </row>
    <row r="36" spans="1:6" ht="15.5">
      <c r="A36" s="279" t="s">
        <v>299</v>
      </c>
      <c r="B36" s="279"/>
      <c r="C36" s="279"/>
      <c r="D36" s="279"/>
      <c r="E36" s="212"/>
      <c r="F36" s="226">
        <v>8461625</v>
      </c>
    </row>
    <row r="37" spans="1:6" ht="15.5">
      <c r="A37" s="279" t="s">
        <v>301</v>
      </c>
      <c r="B37" s="279"/>
      <c r="C37" s="279"/>
      <c r="D37" s="279"/>
      <c r="E37" s="212"/>
      <c r="F37" s="226">
        <v>8461625</v>
      </c>
    </row>
    <row r="38" spans="1:6" ht="15.5">
      <c r="A38" s="279" t="s">
        <v>302</v>
      </c>
      <c r="B38" s="279"/>
      <c r="C38" s="279"/>
      <c r="D38" s="279"/>
      <c r="E38" s="212"/>
      <c r="F38" s="226">
        <v>1912039131</v>
      </c>
    </row>
    <row r="39" spans="1:6" ht="15.5">
      <c r="A39" s="279" t="s">
        <v>379</v>
      </c>
      <c r="B39" s="279"/>
      <c r="C39" s="279"/>
      <c r="D39" s="279"/>
      <c r="E39" s="212"/>
      <c r="F39" s="226">
        <v>4000000</v>
      </c>
    </row>
    <row r="40" spans="1:6" ht="15.5">
      <c r="A40" s="279" t="s">
        <v>303</v>
      </c>
      <c r="B40" s="279"/>
      <c r="C40" s="279"/>
      <c r="D40" s="279"/>
      <c r="E40" s="212"/>
      <c r="F40" s="226">
        <v>205160020</v>
      </c>
    </row>
    <row r="41" spans="1:6" ht="15.5">
      <c r="A41" s="279" t="s">
        <v>662</v>
      </c>
      <c r="B41" s="279"/>
      <c r="C41" s="279"/>
      <c r="D41" s="279"/>
      <c r="E41" s="212"/>
      <c r="F41" s="226">
        <v>963455111</v>
      </c>
    </row>
    <row r="42" spans="1:6" ht="15.5">
      <c r="A42" s="279" t="s">
        <v>613</v>
      </c>
      <c r="B42" s="279"/>
      <c r="C42" s="279"/>
      <c r="D42" s="279"/>
      <c r="E42" s="212"/>
      <c r="F42" s="226">
        <v>650000000</v>
      </c>
    </row>
    <row r="43" spans="1:6" ht="15.5">
      <c r="A43" s="279" t="s">
        <v>423</v>
      </c>
      <c r="B43" s="279"/>
      <c r="C43" s="279"/>
      <c r="D43" s="279"/>
      <c r="E43" s="212"/>
      <c r="F43" s="226">
        <v>89424000</v>
      </c>
    </row>
    <row r="44" spans="1:6" ht="15.5">
      <c r="A44" s="279" t="s">
        <v>424</v>
      </c>
      <c r="B44" s="279"/>
      <c r="C44" s="279"/>
      <c r="D44" s="279"/>
      <c r="E44" s="212"/>
      <c r="F44" s="226">
        <v>3517055423</v>
      </c>
    </row>
    <row r="45" spans="1:6" ht="15.5">
      <c r="A45" s="279" t="s">
        <v>663</v>
      </c>
      <c r="B45" s="279"/>
      <c r="C45" s="279"/>
      <c r="D45" s="279"/>
      <c r="E45" s="212"/>
      <c r="F45" s="226">
        <v>5200000</v>
      </c>
    </row>
    <row r="46" spans="1:6" ht="15.5">
      <c r="A46" s="279" t="s">
        <v>561</v>
      </c>
      <c r="B46" s="279"/>
      <c r="C46" s="279"/>
      <c r="D46" s="279"/>
      <c r="E46" s="212"/>
      <c r="F46" s="226">
        <v>25000000</v>
      </c>
    </row>
    <row r="47" spans="1:6" ht="15.5">
      <c r="A47" s="279" t="s">
        <v>306</v>
      </c>
      <c r="B47" s="279"/>
      <c r="C47" s="279"/>
      <c r="D47" s="279"/>
      <c r="E47" s="212"/>
      <c r="F47" s="226">
        <v>83000000</v>
      </c>
    </row>
    <row r="48" spans="1:6" ht="15.5">
      <c r="A48" s="279" t="s">
        <v>614</v>
      </c>
      <c r="B48" s="279"/>
      <c r="C48" s="279"/>
      <c r="D48" s="279"/>
      <c r="E48" s="212"/>
      <c r="F48" s="226">
        <v>3086598431</v>
      </c>
    </row>
    <row r="49" spans="1:6" ht="15.5">
      <c r="A49" s="279" t="s">
        <v>615</v>
      </c>
      <c r="B49" s="279"/>
      <c r="C49" s="279"/>
      <c r="D49" s="279"/>
      <c r="E49" s="212"/>
      <c r="F49" s="226">
        <v>232256992</v>
      </c>
    </row>
    <row r="50" spans="1:6" ht="15.5">
      <c r="A50" s="279" t="s">
        <v>616</v>
      </c>
      <c r="B50" s="279"/>
      <c r="C50" s="279"/>
      <c r="D50" s="279"/>
      <c r="E50" s="212"/>
      <c r="F50" s="226">
        <v>75000000</v>
      </c>
    </row>
    <row r="51" spans="1:6" ht="15.5">
      <c r="A51" s="279" t="s">
        <v>617</v>
      </c>
      <c r="B51" s="279"/>
      <c r="C51" s="279"/>
      <c r="D51" s="279"/>
      <c r="E51" s="212"/>
      <c r="F51" s="226">
        <v>10000000</v>
      </c>
    </row>
    <row r="52" spans="1:6" ht="15.5">
      <c r="A52" s="279" t="s">
        <v>311</v>
      </c>
      <c r="B52" s="279"/>
      <c r="C52" s="279"/>
      <c r="D52" s="279"/>
      <c r="E52" s="212"/>
      <c r="F52" s="226">
        <v>5127540016</v>
      </c>
    </row>
    <row r="53" spans="1:6" ht="15.5">
      <c r="A53" s="279" t="s">
        <v>618</v>
      </c>
      <c r="B53" s="279"/>
      <c r="C53" s="279"/>
      <c r="D53" s="279"/>
      <c r="E53" s="212"/>
      <c r="F53" s="226">
        <v>63537839</v>
      </c>
    </row>
    <row r="54" spans="1:6" ht="15.5">
      <c r="A54" s="279" t="s">
        <v>567</v>
      </c>
      <c r="B54" s="279"/>
      <c r="C54" s="279"/>
      <c r="D54" s="279"/>
      <c r="E54" s="212"/>
      <c r="F54" s="226">
        <v>1753362</v>
      </c>
    </row>
    <row r="55" spans="1:6" ht="15.5">
      <c r="A55" s="279" t="s">
        <v>320</v>
      </c>
      <c r="B55" s="279"/>
      <c r="C55" s="279"/>
      <c r="D55" s="279"/>
      <c r="E55" s="212"/>
      <c r="F55" s="226">
        <v>177281606</v>
      </c>
    </row>
    <row r="56" spans="1:6" ht="15.5">
      <c r="A56" s="279" t="s">
        <v>314</v>
      </c>
      <c r="B56" s="279"/>
      <c r="C56" s="279"/>
      <c r="D56" s="279"/>
      <c r="E56" s="212"/>
      <c r="F56" s="226">
        <v>1287221789</v>
      </c>
    </row>
    <row r="57" spans="1:6" ht="15.5">
      <c r="A57" s="279" t="s">
        <v>315</v>
      </c>
      <c r="B57" s="279"/>
      <c r="C57" s="279"/>
      <c r="D57" s="279"/>
      <c r="E57" s="212"/>
      <c r="F57" s="226">
        <v>6669476</v>
      </c>
    </row>
    <row r="58" spans="1:6" ht="15.5">
      <c r="A58" s="279" t="s">
        <v>569</v>
      </c>
      <c r="B58" s="279"/>
      <c r="C58" s="279"/>
      <c r="D58" s="279"/>
      <c r="E58" s="212"/>
      <c r="F58" s="226">
        <v>316473888</v>
      </c>
    </row>
    <row r="59" spans="1:6" ht="15.5">
      <c r="A59" s="279" t="s">
        <v>379</v>
      </c>
      <c r="B59" s="279"/>
      <c r="C59" s="279"/>
      <c r="D59" s="279"/>
      <c r="E59" s="212"/>
      <c r="F59" s="226">
        <v>4000000</v>
      </c>
    </row>
    <row r="60" spans="1:6" ht="15.5">
      <c r="A60" s="279" t="s">
        <v>664</v>
      </c>
      <c r="B60" s="279"/>
      <c r="C60" s="279"/>
      <c r="D60" s="279"/>
      <c r="E60" s="212"/>
      <c r="F60" s="226">
        <v>17776299</v>
      </c>
    </row>
    <row r="61" spans="1:6" ht="15.5">
      <c r="A61" s="279" t="s">
        <v>665</v>
      </c>
      <c r="B61" s="279"/>
      <c r="C61" s="279"/>
      <c r="D61" s="279"/>
      <c r="E61" s="212"/>
      <c r="F61" s="226">
        <v>6047396</v>
      </c>
    </row>
    <row r="62" spans="1:6" ht="15.5">
      <c r="A62" s="279" t="s">
        <v>313</v>
      </c>
      <c r="B62" s="279"/>
      <c r="C62" s="279"/>
      <c r="D62" s="279"/>
      <c r="E62" s="212"/>
      <c r="F62" s="226">
        <v>323540504</v>
      </c>
    </row>
    <row r="63" spans="1:6" ht="15.5">
      <c r="A63" s="279" t="s">
        <v>431</v>
      </c>
      <c r="B63" s="279"/>
      <c r="C63" s="279"/>
      <c r="D63" s="279"/>
      <c r="E63" s="212"/>
      <c r="F63" s="226">
        <v>1671386069</v>
      </c>
    </row>
    <row r="64" spans="1:6" ht="15.5">
      <c r="A64" s="279" t="s">
        <v>434</v>
      </c>
      <c r="B64" s="279"/>
      <c r="C64" s="279"/>
      <c r="D64" s="279"/>
      <c r="E64" s="212"/>
      <c r="F64" s="226">
        <v>91965765</v>
      </c>
    </row>
    <row r="65" spans="1:6" ht="15.5">
      <c r="A65" s="279" t="s">
        <v>319</v>
      </c>
      <c r="B65" s="279"/>
      <c r="C65" s="279"/>
      <c r="D65" s="279"/>
      <c r="E65" s="212"/>
      <c r="F65" s="226">
        <v>315145082</v>
      </c>
    </row>
    <row r="66" spans="1:6" ht="15.5">
      <c r="A66" s="279" t="s">
        <v>666</v>
      </c>
      <c r="B66" s="279"/>
      <c r="C66" s="279"/>
      <c r="D66" s="279"/>
      <c r="E66" s="212"/>
      <c r="F66" s="226">
        <v>521008720</v>
      </c>
    </row>
    <row r="67" spans="1:6" ht="15.5">
      <c r="A67" s="279" t="s">
        <v>667</v>
      </c>
      <c r="B67" s="279"/>
      <c r="C67" s="279"/>
      <c r="D67" s="279"/>
      <c r="E67" s="212"/>
      <c r="F67" s="226">
        <v>323732221</v>
      </c>
    </row>
    <row r="68" spans="1:6" ht="15.5">
      <c r="A68" s="279" t="s">
        <v>323</v>
      </c>
      <c r="B68" s="279"/>
      <c r="C68" s="279"/>
      <c r="D68" s="279"/>
      <c r="E68" s="212"/>
      <c r="F68" s="226">
        <v>70200000</v>
      </c>
    </row>
    <row r="69" spans="1:6" ht="15.5">
      <c r="A69" s="279" t="s">
        <v>325</v>
      </c>
      <c r="B69" s="279"/>
      <c r="C69" s="279"/>
      <c r="D69" s="279"/>
      <c r="E69" s="212"/>
      <c r="F69" s="226">
        <v>3000000</v>
      </c>
    </row>
    <row r="70" spans="1:6" ht="15.5">
      <c r="A70" s="279" t="s">
        <v>437</v>
      </c>
      <c r="B70" s="279"/>
      <c r="C70" s="279"/>
      <c r="D70" s="279"/>
      <c r="E70" s="212"/>
      <c r="F70" s="226">
        <v>63200000</v>
      </c>
    </row>
    <row r="71" spans="1:6" ht="15.5">
      <c r="A71" s="279" t="s">
        <v>379</v>
      </c>
      <c r="B71" s="279"/>
      <c r="C71" s="279"/>
      <c r="D71" s="279"/>
      <c r="E71" s="212"/>
      <c r="F71" s="226">
        <v>4000000</v>
      </c>
    </row>
    <row r="72" spans="1:6" ht="15.5">
      <c r="A72" s="279" t="s">
        <v>326</v>
      </c>
      <c r="B72" s="279"/>
      <c r="C72" s="279"/>
      <c r="D72" s="279"/>
      <c r="E72" s="212"/>
      <c r="F72" s="226">
        <v>47221422</v>
      </c>
    </row>
    <row r="73" spans="1:6" ht="15.5">
      <c r="A73" s="279" t="s">
        <v>438</v>
      </c>
      <c r="B73" s="279"/>
      <c r="C73" s="279"/>
      <c r="D73" s="279"/>
      <c r="E73" s="212"/>
      <c r="F73" s="226">
        <v>26500000</v>
      </c>
    </row>
    <row r="74" spans="1:6" ht="15.5">
      <c r="A74" s="279" t="s">
        <v>327</v>
      </c>
      <c r="B74" s="279"/>
      <c r="C74" s="279"/>
      <c r="D74" s="279"/>
      <c r="E74" s="212"/>
      <c r="F74" s="226">
        <v>20721422</v>
      </c>
    </row>
    <row r="75" spans="1:6" ht="15.5">
      <c r="A75" s="279" t="s">
        <v>619</v>
      </c>
      <c r="B75" s="279"/>
      <c r="C75" s="279"/>
      <c r="D75" s="279"/>
      <c r="E75" s="212"/>
      <c r="F75" s="226">
        <v>2891819990</v>
      </c>
    </row>
    <row r="76" spans="1:6" ht="15.5">
      <c r="A76" s="279" t="s">
        <v>622</v>
      </c>
      <c r="B76" s="279"/>
      <c r="C76" s="279"/>
      <c r="D76" s="279"/>
      <c r="E76" s="212"/>
      <c r="F76" s="226">
        <v>85984513</v>
      </c>
    </row>
    <row r="77" spans="1:6" ht="15.5">
      <c r="A77" s="279" t="s">
        <v>379</v>
      </c>
      <c r="B77" s="279"/>
      <c r="C77" s="279"/>
      <c r="D77" s="279"/>
      <c r="E77" s="212"/>
      <c r="F77" s="226">
        <v>4000000</v>
      </c>
    </row>
    <row r="78" spans="1:6" ht="15.5">
      <c r="A78" s="279" t="s">
        <v>396</v>
      </c>
      <c r="B78" s="279"/>
      <c r="C78" s="279"/>
      <c r="D78" s="279"/>
      <c r="E78" s="212"/>
      <c r="F78" s="226">
        <v>625115363</v>
      </c>
    </row>
    <row r="79" spans="1:6" ht="15.5">
      <c r="A79" s="279" t="s">
        <v>620</v>
      </c>
      <c r="B79" s="279"/>
      <c r="C79" s="279"/>
      <c r="D79" s="279"/>
      <c r="E79" s="212"/>
      <c r="F79" s="226">
        <v>673417806</v>
      </c>
    </row>
    <row r="80" spans="1:6" ht="15.5">
      <c r="A80" s="279" t="s">
        <v>348</v>
      </c>
      <c r="B80" s="279"/>
      <c r="C80" s="279"/>
      <c r="D80" s="279"/>
      <c r="E80" s="212"/>
      <c r="F80" s="226">
        <v>202124964</v>
      </c>
    </row>
    <row r="81" spans="1:6" ht="15.5">
      <c r="A81" s="279" t="s">
        <v>346</v>
      </c>
      <c r="B81" s="279"/>
      <c r="C81" s="279"/>
      <c r="D81" s="279"/>
      <c r="E81" s="212"/>
      <c r="F81" s="226">
        <v>133850801</v>
      </c>
    </row>
    <row r="82" spans="1:6" ht="15.5">
      <c r="A82" s="279" t="s">
        <v>289</v>
      </c>
      <c r="B82" s="279"/>
      <c r="C82" s="279"/>
      <c r="D82" s="279"/>
      <c r="E82" s="212"/>
      <c r="F82" s="226">
        <v>1167326543</v>
      </c>
    </row>
    <row r="83" spans="1:6" ht="15.5">
      <c r="A83" s="279" t="s">
        <v>333</v>
      </c>
      <c r="B83" s="279"/>
      <c r="C83" s="279"/>
      <c r="D83" s="279"/>
      <c r="E83" s="212"/>
      <c r="F83" s="226">
        <v>525200597</v>
      </c>
    </row>
    <row r="84" spans="1:6" ht="15.5">
      <c r="A84" s="279" t="s">
        <v>575</v>
      </c>
      <c r="B84" s="279"/>
      <c r="C84" s="279"/>
      <c r="D84" s="279"/>
      <c r="E84" s="212"/>
      <c r="F84" s="226">
        <v>4000000</v>
      </c>
    </row>
    <row r="85" spans="1:6" ht="15.5">
      <c r="A85" s="279" t="s">
        <v>336</v>
      </c>
      <c r="B85" s="279"/>
      <c r="C85" s="279"/>
      <c r="D85" s="279"/>
      <c r="E85" s="212"/>
      <c r="F85" s="226">
        <v>79184978</v>
      </c>
    </row>
    <row r="86" spans="1:6" ht="15.5">
      <c r="A86" s="279" t="s">
        <v>335</v>
      </c>
      <c r="B86" s="279"/>
      <c r="C86" s="279"/>
      <c r="D86" s="279"/>
      <c r="E86" s="212"/>
      <c r="F86" s="226">
        <v>219332099</v>
      </c>
    </row>
    <row r="87" spans="1:6" ht="15.5">
      <c r="A87" s="279" t="s">
        <v>623</v>
      </c>
      <c r="B87" s="279"/>
      <c r="C87" s="279"/>
      <c r="D87" s="279"/>
      <c r="E87" s="212"/>
      <c r="F87" s="226">
        <v>207825692</v>
      </c>
    </row>
    <row r="88" spans="1:6" ht="15.5">
      <c r="A88" s="279" t="s">
        <v>624</v>
      </c>
      <c r="B88" s="279"/>
      <c r="C88" s="279"/>
      <c r="D88" s="279"/>
      <c r="E88" s="212"/>
      <c r="F88" s="226">
        <v>14857827</v>
      </c>
    </row>
    <row r="89" spans="1:6" ht="15.5">
      <c r="A89" s="279" t="s">
        <v>337</v>
      </c>
      <c r="B89" s="279"/>
      <c r="C89" s="279"/>
      <c r="D89" s="279"/>
      <c r="E89" s="212"/>
      <c r="F89" s="226">
        <v>156111393</v>
      </c>
    </row>
    <row r="90" spans="1:6" ht="15.5">
      <c r="A90" s="279" t="s">
        <v>441</v>
      </c>
      <c r="B90" s="279"/>
      <c r="C90" s="279"/>
      <c r="D90" s="279"/>
      <c r="E90" s="212"/>
      <c r="F90" s="226">
        <v>84588839</v>
      </c>
    </row>
    <row r="91" spans="1:6" ht="15.5">
      <c r="A91" s="279" t="s">
        <v>442</v>
      </c>
      <c r="B91" s="279"/>
      <c r="C91" s="279"/>
      <c r="D91" s="279"/>
      <c r="E91" s="212"/>
      <c r="F91" s="226">
        <v>53745596</v>
      </c>
    </row>
    <row r="92" spans="1:6" ht="15.5">
      <c r="A92" s="279" t="s">
        <v>444</v>
      </c>
      <c r="B92" s="279"/>
      <c r="C92" s="279"/>
      <c r="D92" s="279"/>
      <c r="E92" s="212"/>
      <c r="F92" s="226">
        <v>13776958</v>
      </c>
    </row>
    <row r="93" spans="1:6" ht="15.5">
      <c r="A93" s="279" t="s">
        <v>379</v>
      </c>
      <c r="B93" s="279"/>
      <c r="C93" s="279"/>
      <c r="D93" s="279"/>
      <c r="E93" s="212"/>
      <c r="F93" s="226">
        <v>4000000</v>
      </c>
    </row>
    <row r="94" spans="1:6" ht="15.5">
      <c r="A94" s="279" t="s">
        <v>577</v>
      </c>
      <c r="B94" s="279"/>
      <c r="C94" s="279"/>
      <c r="D94" s="279"/>
      <c r="E94" s="212"/>
      <c r="F94" s="226">
        <v>9422579</v>
      </c>
    </row>
    <row r="95" spans="1:6" ht="15.5">
      <c r="A95" s="279" t="s">
        <v>668</v>
      </c>
      <c r="B95" s="279"/>
      <c r="C95" s="279"/>
      <c r="D95" s="279"/>
      <c r="E95" s="212"/>
      <c r="F95" s="226">
        <v>109393</v>
      </c>
    </row>
    <row r="96" spans="1:6" ht="15.5">
      <c r="A96" s="279" t="s">
        <v>578</v>
      </c>
      <c r="B96" s="279"/>
      <c r="C96" s="279"/>
      <c r="D96" s="279"/>
      <c r="E96" s="212"/>
      <c r="F96" s="226">
        <v>40607</v>
      </c>
    </row>
    <row r="97" spans="1:6" ht="30.75" customHeight="1">
      <c r="A97" s="279" t="s">
        <v>669</v>
      </c>
      <c r="B97" s="279"/>
      <c r="C97" s="279"/>
      <c r="D97" s="279"/>
      <c r="E97" s="212"/>
      <c r="F97" s="226">
        <v>130000</v>
      </c>
    </row>
    <row r="98" spans="1:6" ht="32.25" customHeight="1">
      <c r="A98" s="279" t="s">
        <v>580</v>
      </c>
      <c r="B98" s="279"/>
      <c r="C98" s="279"/>
      <c r="D98" s="279"/>
      <c r="E98" s="212"/>
      <c r="F98" s="226">
        <v>99760</v>
      </c>
    </row>
    <row r="99" spans="1:6" ht="15.5">
      <c r="A99" s="279" t="s">
        <v>379</v>
      </c>
      <c r="B99" s="279"/>
      <c r="C99" s="279"/>
      <c r="D99" s="279"/>
      <c r="E99" s="212"/>
      <c r="F99" s="226">
        <v>4000000</v>
      </c>
    </row>
    <row r="100" spans="1:6" ht="15.5">
      <c r="A100" s="279" t="s">
        <v>670</v>
      </c>
      <c r="B100" s="279"/>
      <c r="C100" s="279"/>
      <c r="D100" s="279"/>
      <c r="E100" s="212"/>
      <c r="F100" s="226">
        <v>5042819</v>
      </c>
    </row>
    <row r="101" spans="1:6" ht="15.5">
      <c r="A101" s="279" t="s">
        <v>341</v>
      </c>
      <c r="B101" s="279"/>
      <c r="C101" s="279"/>
      <c r="D101" s="279"/>
      <c r="E101" s="212"/>
      <c r="F101" s="226">
        <v>600000</v>
      </c>
    </row>
    <row r="102" spans="1:6" ht="15.5">
      <c r="A102" s="279" t="s">
        <v>395</v>
      </c>
      <c r="B102" s="279"/>
      <c r="C102" s="279"/>
      <c r="D102" s="279"/>
      <c r="E102" s="212"/>
      <c r="F102" s="226">
        <v>600000</v>
      </c>
    </row>
    <row r="103" spans="1:6" ht="15.5">
      <c r="A103" s="279" t="s">
        <v>343</v>
      </c>
      <c r="B103" s="279"/>
      <c r="C103" s="279"/>
      <c r="D103" s="279"/>
      <c r="E103" s="212"/>
      <c r="F103" s="226">
        <v>5799139328</v>
      </c>
    </row>
    <row r="104" spans="1:6" ht="15.5">
      <c r="A104" s="279" t="s">
        <v>562</v>
      </c>
      <c r="B104" s="279"/>
      <c r="C104" s="279"/>
      <c r="D104" s="279"/>
      <c r="E104" s="212"/>
      <c r="F104" s="226">
        <v>49115747</v>
      </c>
    </row>
    <row r="105" spans="1:6" ht="15.5">
      <c r="A105" s="279" t="s">
        <v>671</v>
      </c>
      <c r="B105" s="279"/>
      <c r="C105" s="279"/>
      <c r="D105" s="279"/>
      <c r="E105" s="212"/>
      <c r="F105" s="226">
        <v>4000000</v>
      </c>
    </row>
    <row r="106" spans="1:6" ht="15.5">
      <c r="A106" s="279" t="s">
        <v>627</v>
      </c>
      <c r="B106" s="279"/>
      <c r="C106" s="279"/>
      <c r="D106" s="279"/>
      <c r="E106" s="212"/>
      <c r="F106" s="226">
        <v>41152890</v>
      </c>
    </row>
    <row r="107" spans="1:6" ht="15.5">
      <c r="A107" s="279" t="s">
        <v>344</v>
      </c>
      <c r="B107" s="279"/>
      <c r="C107" s="279"/>
      <c r="D107" s="279"/>
      <c r="E107" s="212"/>
      <c r="F107" s="226">
        <v>157648757</v>
      </c>
    </row>
    <row r="108" spans="1:6" ht="15.5">
      <c r="A108" s="279" t="s">
        <v>672</v>
      </c>
      <c r="B108" s="279"/>
      <c r="C108" s="279"/>
      <c r="D108" s="279"/>
      <c r="E108" s="212"/>
      <c r="F108" s="226">
        <v>400000000</v>
      </c>
    </row>
    <row r="109" spans="1:6" ht="15.5">
      <c r="A109" s="279" t="s">
        <v>673</v>
      </c>
      <c r="B109" s="279"/>
      <c r="C109" s="279"/>
      <c r="D109" s="279"/>
      <c r="E109" s="212"/>
      <c r="F109" s="226">
        <v>303000000</v>
      </c>
    </row>
    <row r="110" spans="1:6" ht="15.5">
      <c r="A110" s="279" t="s">
        <v>674</v>
      </c>
      <c r="B110" s="279"/>
      <c r="C110" s="279"/>
      <c r="D110" s="279"/>
      <c r="E110" s="212"/>
      <c r="F110" s="170"/>
    </row>
    <row r="111" spans="1:6" ht="15.5">
      <c r="A111" s="279" t="s">
        <v>319</v>
      </c>
      <c r="B111" s="279"/>
      <c r="C111" s="279"/>
      <c r="D111" s="279"/>
      <c r="E111" s="212"/>
      <c r="F111" s="226">
        <v>3807525542</v>
      </c>
    </row>
    <row r="112" spans="1:6" ht="15.5">
      <c r="A112" s="279" t="s">
        <v>629</v>
      </c>
      <c r="B112" s="279"/>
      <c r="C112" s="279"/>
      <c r="D112" s="279"/>
      <c r="E112" s="212"/>
      <c r="F112" s="226">
        <v>1036696392</v>
      </c>
    </row>
    <row r="113" spans="1:6" ht="15.5">
      <c r="A113" s="279" t="s">
        <v>350</v>
      </c>
      <c r="B113" s="279"/>
      <c r="C113" s="279"/>
      <c r="D113" s="279"/>
      <c r="E113" s="212"/>
      <c r="F113" s="226">
        <v>15079591</v>
      </c>
    </row>
    <row r="114" spans="1:6" ht="15.5">
      <c r="A114" s="279" t="s">
        <v>637</v>
      </c>
      <c r="B114" s="279"/>
      <c r="C114" s="279"/>
      <c r="D114" s="279"/>
      <c r="E114" s="212"/>
      <c r="F114" s="226">
        <v>15079591</v>
      </c>
    </row>
    <row r="115" spans="1:6" ht="15.5">
      <c r="A115" s="279" t="s">
        <v>675</v>
      </c>
      <c r="B115" s="279"/>
      <c r="C115" s="279"/>
      <c r="D115" s="279"/>
      <c r="E115" s="212"/>
      <c r="F115" s="226">
        <v>19985200</v>
      </c>
    </row>
    <row r="116" spans="1:6" ht="15.5">
      <c r="A116" s="279" t="s">
        <v>676</v>
      </c>
      <c r="B116" s="279"/>
      <c r="C116" s="279"/>
      <c r="D116" s="279"/>
      <c r="E116" s="212"/>
      <c r="F116" s="226">
        <v>12000000</v>
      </c>
    </row>
    <row r="117" spans="1:6" ht="15.5">
      <c r="A117" s="279" t="s">
        <v>639</v>
      </c>
      <c r="B117" s="279"/>
      <c r="C117" s="279"/>
      <c r="D117" s="279"/>
      <c r="E117" s="212"/>
      <c r="F117" s="226">
        <v>4000000</v>
      </c>
    </row>
    <row r="118" spans="1:6" ht="33" customHeight="1">
      <c r="A118" s="279" t="s">
        <v>590</v>
      </c>
      <c r="B118" s="279"/>
      <c r="C118" s="279"/>
      <c r="D118" s="279"/>
      <c r="E118" s="212"/>
      <c r="F118" s="226">
        <v>3985200</v>
      </c>
    </row>
    <row r="119" spans="1:6" ht="15.5">
      <c r="A119" s="279" t="s">
        <v>357</v>
      </c>
      <c r="B119" s="279"/>
      <c r="C119" s="279"/>
      <c r="D119" s="279"/>
      <c r="E119" s="212"/>
      <c r="F119" s="226">
        <v>28790310</v>
      </c>
    </row>
    <row r="120" spans="1:6" ht="32.25" customHeight="1">
      <c r="A120" s="267" t="s">
        <v>677</v>
      </c>
      <c r="B120" s="267"/>
      <c r="C120" s="267"/>
      <c r="D120" s="267"/>
      <c r="E120" s="212"/>
      <c r="F120" s="169">
        <v>24790310</v>
      </c>
    </row>
    <row r="121" spans="1:6" ht="15.5">
      <c r="A121" s="279" t="s">
        <v>379</v>
      </c>
      <c r="B121" s="279"/>
      <c r="C121" s="279"/>
      <c r="D121" s="279"/>
      <c r="E121" s="212"/>
      <c r="F121" s="226">
        <v>4000000</v>
      </c>
    </row>
    <row r="122" spans="1:6" ht="15.5">
      <c r="A122" s="279" t="s">
        <v>363</v>
      </c>
      <c r="B122" s="279"/>
      <c r="C122" s="279"/>
      <c r="D122" s="279"/>
      <c r="E122" s="212"/>
      <c r="F122" s="226">
        <v>90000000</v>
      </c>
    </row>
    <row r="123" spans="1:6" ht="15.5">
      <c r="A123" s="279" t="s">
        <v>364</v>
      </c>
      <c r="B123" s="279"/>
      <c r="C123" s="279"/>
      <c r="D123" s="279"/>
      <c r="E123" s="212"/>
      <c r="F123" s="226">
        <v>90000000</v>
      </c>
    </row>
    <row r="124" spans="1:6" ht="15.5">
      <c r="A124" s="279" t="s">
        <v>642</v>
      </c>
      <c r="B124" s="279"/>
      <c r="C124" s="279"/>
      <c r="D124" s="279"/>
      <c r="E124" s="212"/>
      <c r="F124" s="226">
        <v>83414310</v>
      </c>
    </row>
    <row r="125" spans="1:6" ht="15.5">
      <c r="A125" s="279" t="s">
        <v>379</v>
      </c>
      <c r="B125" s="279"/>
      <c r="C125" s="279"/>
      <c r="D125" s="279"/>
      <c r="E125" s="212"/>
      <c r="F125" s="226">
        <v>4000000</v>
      </c>
    </row>
    <row r="126" spans="1:6" ht="15.5">
      <c r="A126" s="279" t="s">
        <v>366</v>
      </c>
      <c r="B126" s="279"/>
      <c r="C126" s="279"/>
      <c r="D126" s="279"/>
      <c r="E126" s="212"/>
      <c r="F126" s="226">
        <v>79414310</v>
      </c>
    </row>
    <row r="127" spans="1:6" ht="15.5">
      <c r="A127" s="279" t="s">
        <v>678</v>
      </c>
      <c r="B127" s="279"/>
      <c r="C127" s="279"/>
      <c r="D127" s="279"/>
      <c r="E127" s="212"/>
      <c r="F127" s="226">
        <v>8097924</v>
      </c>
    </row>
    <row r="128" spans="1:6" ht="33" customHeight="1">
      <c r="A128" s="279" t="s">
        <v>679</v>
      </c>
      <c r="B128" s="279"/>
      <c r="C128" s="279"/>
      <c r="D128" s="279"/>
      <c r="E128" s="212"/>
      <c r="F128" s="226">
        <v>500000</v>
      </c>
    </row>
    <row r="129" spans="1:6" ht="15.5">
      <c r="A129" s="279" t="s">
        <v>645</v>
      </c>
      <c r="B129" s="279"/>
      <c r="C129" s="279"/>
      <c r="D129" s="279"/>
      <c r="E129" s="212"/>
      <c r="F129" s="226">
        <v>1000000</v>
      </c>
    </row>
    <row r="130" spans="1:6" ht="15.5">
      <c r="A130" s="279" t="s">
        <v>647</v>
      </c>
      <c r="B130" s="279"/>
      <c r="C130" s="279"/>
      <c r="D130" s="279"/>
      <c r="E130" s="212"/>
      <c r="F130" s="226">
        <v>2500000</v>
      </c>
    </row>
    <row r="131" spans="1:6" ht="50.25" customHeight="1">
      <c r="A131" s="279" t="s">
        <v>680</v>
      </c>
      <c r="B131" s="279"/>
      <c r="C131" s="279"/>
      <c r="D131" s="279"/>
      <c r="E131" s="212"/>
      <c r="F131" s="169">
        <v>1000000</v>
      </c>
    </row>
    <row r="132" spans="1:6" ht="15.5">
      <c r="A132" s="279" t="s">
        <v>597</v>
      </c>
      <c r="B132" s="279"/>
      <c r="C132" s="279"/>
      <c r="D132" s="279"/>
      <c r="E132" s="212"/>
      <c r="F132" s="226">
        <v>471000</v>
      </c>
    </row>
    <row r="133" spans="1:6" ht="15.5">
      <c r="A133" s="279" t="s">
        <v>379</v>
      </c>
      <c r="B133" s="279"/>
      <c r="C133" s="279"/>
      <c r="D133" s="279"/>
      <c r="E133" s="212"/>
      <c r="F133" s="226">
        <v>880000</v>
      </c>
    </row>
    <row r="134" spans="1:6" ht="15.5">
      <c r="A134" s="279" t="s">
        <v>380</v>
      </c>
      <c r="B134" s="279"/>
      <c r="C134" s="279"/>
      <c r="D134" s="279"/>
      <c r="E134" s="212"/>
      <c r="F134" s="226">
        <v>21924</v>
      </c>
    </row>
    <row r="135" spans="1:6" ht="15.5">
      <c r="A135" s="279" t="s">
        <v>681</v>
      </c>
      <c r="B135" s="279"/>
      <c r="C135" s="279"/>
      <c r="D135" s="279"/>
      <c r="E135" s="212"/>
      <c r="F135" s="169">
        <v>1000000</v>
      </c>
    </row>
    <row r="136" spans="1:6" ht="15.5">
      <c r="A136" s="279" t="s">
        <v>652</v>
      </c>
      <c r="B136" s="279"/>
      <c r="C136" s="279"/>
      <c r="D136" s="279"/>
      <c r="E136" s="212"/>
      <c r="F136" s="226">
        <v>725000</v>
      </c>
    </row>
    <row r="137" spans="1:6" ht="15.5">
      <c r="A137" s="279" t="s">
        <v>682</v>
      </c>
      <c r="B137" s="279"/>
      <c r="C137" s="279"/>
      <c r="D137" s="279"/>
      <c r="E137" s="212"/>
      <c r="F137" s="226">
        <v>15603598695</v>
      </c>
    </row>
    <row r="138" spans="1:6" ht="15.5">
      <c r="A138" s="279" t="s">
        <v>373</v>
      </c>
      <c r="B138" s="279"/>
      <c r="C138" s="279"/>
      <c r="D138" s="279"/>
      <c r="E138" s="212"/>
      <c r="F138" s="226">
        <v>9649702353</v>
      </c>
    </row>
    <row r="139" spans="1:6" ht="15.5">
      <c r="A139" s="279" t="s">
        <v>372</v>
      </c>
      <c r="B139" s="279"/>
      <c r="C139" s="279"/>
      <c r="D139" s="279"/>
      <c r="E139" s="212"/>
      <c r="F139" s="226">
        <v>5953896342</v>
      </c>
    </row>
    <row r="140" spans="1:6" ht="15.5">
      <c r="A140" s="279" t="s">
        <v>683</v>
      </c>
      <c r="B140" s="279"/>
      <c r="C140" s="279"/>
      <c r="D140" s="279"/>
      <c r="E140" s="212"/>
      <c r="F140" s="226">
        <v>209842670</v>
      </c>
    </row>
    <row r="141" spans="1:6" ht="15.5">
      <c r="A141" s="279" t="s">
        <v>369</v>
      </c>
      <c r="B141" s="279"/>
      <c r="C141" s="279"/>
      <c r="D141" s="279"/>
      <c r="E141" s="212"/>
      <c r="F141" s="226">
        <v>186925880</v>
      </c>
    </row>
    <row r="142" spans="1:6" ht="15.5">
      <c r="A142" s="279" t="s">
        <v>404</v>
      </c>
      <c r="B142" s="279"/>
      <c r="C142" s="279"/>
      <c r="D142" s="279"/>
      <c r="E142" s="212"/>
      <c r="F142" s="226">
        <v>22916790</v>
      </c>
    </row>
    <row r="144" spans="1:6" ht="15.5">
      <c r="A144" s="212" t="s">
        <v>162</v>
      </c>
    </row>
    <row r="145" spans="1:2" ht="15.5">
      <c r="A145" s="267" t="s">
        <v>684</v>
      </c>
      <c r="B145" s="267"/>
    </row>
    <row r="146" spans="1:2" ht="31">
      <c r="A146" s="222" t="s">
        <v>685</v>
      </c>
      <c r="B146" s="227"/>
    </row>
    <row r="147" spans="1:2" ht="31">
      <c r="A147" s="222" t="s">
        <v>686</v>
      </c>
      <c r="B147" s="227"/>
    </row>
    <row r="148" spans="1:2" ht="15.5">
      <c r="A148" s="85" t="s">
        <v>177</v>
      </c>
    </row>
  </sheetData>
  <mergeCells count="156">
    <mergeCell ref="A129:D129"/>
    <mergeCell ref="A130:D130"/>
    <mergeCell ref="A131:D131"/>
    <mergeCell ref="A132:D132"/>
    <mergeCell ref="A133:D133"/>
    <mergeCell ref="A134:D134"/>
    <mergeCell ref="A135:D135"/>
    <mergeCell ref="A136:D136"/>
    <mergeCell ref="A120:D120"/>
    <mergeCell ref="A121:D121"/>
    <mergeCell ref="A122:D122"/>
    <mergeCell ref="A123:D123"/>
    <mergeCell ref="A145:B145"/>
    <mergeCell ref="A138:D138"/>
    <mergeCell ref="A139:D139"/>
    <mergeCell ref="A140:D140"/>
    <mergeCell ref="A141:D141"/>
    <mergeCell ref="A142:D142"/>
    <mergeCell ref="A108:D108"/>
    <mergeCell ref="A109:D109"/>
    <mergeCell ref="A110:D110"/>
    <mergeCell ref="A111:D111"/>
    <mergeCell ref="A112:D112"/>
    <mergeCell ref="A113:D113"/>
    <mergeCell ref="A125:D125"/>
    <mergeCell ref="A114:D114"/>
    <mergeCell ref="A115:D115"/>
    <mergeCell ref="A116:D116"/>
    <mergeCell ref="A117:D117"/>
    <mergeCell ref="A118:D118"/>
    <mergeCell ref="A119:D119"/>
    <mergeCell ref="A124:D124"/>
    <mergeCell ref="A137:D137"/>
    <mergeCell ref="A126:D126"/>
    <mergeCell ref="A127:D127"/>
    <mergeCell ref="A128:D128"/>
    <mergeCell ref="A107:D107"/>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81:D81"/>
    <mergeCell ref="A82:D82"/>
    <mergeCell ref="A83:D83"/>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57:D57"/>
    <mergeCell ref="A58:D58"/>
    <mergeCell ref="A59:D59"/>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33:D33"/>
    <mergeCell ref="A34:D34"/>
    <mergeCell ref="A35:D35"/>
    <mergeCell ref="A15:D15"/>
    <mergeCell ref="E15:F15"/>
    <mergeCell ref="A16:D16"/>
    <mergeCell ref="E16:F16"/>
    <mergeCell ref="A17:D17"/>
    <mergeCell ref="E17:F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14:D14"/>
    <mergeCell ref="E14:F14"/>
    <mergeCell ref="A3:D3"/>
    <mergeCell ref="E3:F3"/>
    <mergeCell ref="A4:D4"/>
    <mergeCell ref="E4:F4"/>
    <mergeCell ref="A5:D5"/>
    <mergeCell ref="E5:F5"/>
    <mergeCell ref="A6:D6"/>
    <mergeCell ref="E6:F6"/>
    <mergeCell ref="A7:D7"/>
    <mergeCell ref="E7:F7"/>
    <mergeCell ref="A8:D8"/>
    <mergeCell ref="E8:F8"/>
    <mergeCell ref="A9:D9"/>
    <mergeCell ref="E9:F9"/>
    <mergeCell ref="A10:D10"/>
    <mergeCell ref="E10:F10"/>
    <mergeCell ref="A11:D11"/>
    <mergeCell ref="E11:F11"/>
    <mergeCell ref="A12:D12"/>
    <mergeCell ref="E12:F12"/>
    <mergeCell ref="A13:D13"/>
    <mergeCell ref="E13:F13"/>
  </mergeCells>
  <pageMargins left="0.7" right="0.7" top="0.75" bottom="0.75" header="0.3" footer="0.3"/>
  <pageSetup paperSize="9" orientation="portrait"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59999389629810485"/>
  </sheetPr>
  <dimension ref="A1:E141"/>
  <sheetViews>
    <sheetView zoomScaleNormal="100" workbookViewId="0"/>
  </sheetViews>
  <sheetFormatPr baseColWidth="10" defaultColWidth="11.453125" defaultRowHeight="14.5"/>
  <cols>
    <col min="1" max="1" width="34.26953125" style="191" customWidth="1"/>
    <col min="2" max="2" width="45.54296875" style="191" customWidth="1"/>
    <col min="3" max="4" width="11.453125" style="191"/>
    <col min="5" max="5" width="19.1796875" style="191" customWidth="1"/>
    <col min="6" max="16384" width="11.453125" style="191"/>
  </cols>
  <sheetData>
    <row r="1" spans="1:5" ht="15" customHeight="1">
      <c r="A1" s="248" t="s">
        <v>1295</v>
      </c>
      <c r="B1" s="248"/>
      <c r="C1" s="248"/>
      <c r="D1" s="248"/>
      <c r="E1" s="248"/>
    </row>
    <row r="3" spans="1:5" ht="15.5">
      <c r="A3" s="212" t="s">
        <v>687</v>
      </c>
      <c r="B3" s="255" t="s">
        <v>688</v>
      </c>
      <c r="C3" s="255"/>
      <c r="D3" s="255"/>
      <c r="E3" s="212" t="s">
        <v>689</v>
      </c>
    </row>
    <row r="4" spans="1:5" ht="15.5">
      <c r="A4" s="279" t="s">
        <v>183</v>
      </c>
      <c r="B4" s="279"/>
      <c r="C4" s="279"/>
      <c r="D4" s="279"/>
      <c r="E4" s="226">
        <v>25898525508</v>
      </c>
    </row>
    <row r="5" spans="1:5" ht="15.5">
      <c r="A5" s="279" t="s">
        <v>274</v>
      </c>
      <c r="B5" s="279"/>
      <c r="C5" s="279"/>
      <c r="D5" s="279"/>
      <c r="E5" s="226">
        <v>18000000</v>
      </c>
    </row>
    <row r="6" spans="1:5" ht="15.5">
      <c r="A6" s="279" t="s">
        <v>275</v>
      </c>
      <c r="B6" s="279"/>
      <c r="C6" s="279"/>
      <c r="D6" s="279"/>
      <c r="E6" s="226">
        <v>18000000</v>
      </c>
    </row>
    <row r="7" spans="1:5" ht="15.5">
      <c r="A7" s="279" t="s">
        <v>690</v>
      </c>
      <c r="B7" s="279"/>
      <c r="C7" s="279"/>
      <c r="D7" s="279"/>
      <c r="E7" s="226">
        <v>14000000</v>
      </c>
    </row>
    <row r="8" spans="1:5" ht="15.5">
      <c r="A8" s="279" t="s">
        <v>691</v>
      </c>
      <c r="B8" s="279"/>
      <c r="C8" s="279"/>
      <c r="D8" s="279"/>
      <c r="E8" s="226">
        <v>4000000</v>
      </c>
    </row>
    <row r="9" spans="1:5" ht="15.5">
      <c r="A9" s="279" t="s">
        <v>278</v>
      </c>
      <c r="B9" s="279"/>
      <c r="C9" s="279"/>
      <c r="D9" s="279"/>
      <c r="E9" s="226">
        <v>261557736</v>
      </c>
    </row>
    <row r="10" spans="1:5" ht="15.5">
      <c r="A10" s="279" t="s">
        <v>410</v>
      </c>
      <c r="B10" s="279"/>
      <c r="C10" s="279"/>
      <c r="D10" s="279"/>
      <c r="E10" s="226">
        <v>204370290</v>
      </c>
    </row>
    <row r="11" spans="1:5" ht="15.5">
      <c r="A11" s="279" t="s">
        <v>409</v>
      </c>
      <c r="B11" s="279"/>
      <c r="C11" s="279"/>
      <c r="D11" s="279"/>
      <c r="E11" s="226">
        <v>7452000</v>
      </c>
    </row>
    <row r="12" spans="1:5" ht="15.5">
      <c r="A12" s="279" t="s">
        <v>660</v>
      </c>
      <c r="B12" s="279"/>
      <c r="C12" s="279"/>
      <c r="D12" s="279"/>
      <c r="E12" s="226">
        <v>3340400</v>
      </c>
    </row>
    <row r="13" spans="1:5" ht="15.5">
      <c r="A13" s="279" t="s">
        <v>692</v>
      </c>
      <c r="B13" s="279"/>
      <c r="C13" s="279"/>
      <c r="D13" s="279"/>
      <c r="E13" s="226">
        <v>37205286</v>
      </c>
    </row>
    <row r="14" spans="1:5" ht="15.5">
      <c r="A14" s="279" t="s">
        <v>607</v>
      </c>
      <c r="B14" s="279"/>
      <c r="C14" s="279"/>
      <c r="D14" s="279"/>
      <c r="E14" s="226">
        <v>1504000</v>
      </c>
    </row>
    <row r="15" spans="1:5" ht="15.5">
      <c r="A15" s="279" t="s">
        <v>693</v>
      </c>
      <c r="B15" s="279"/>
      <c r="C15" s="279"/>
      <c r="D15" s="279"/>
      <c r="E15" s="226">
        <v>7685760</v>
      </c>
    </row>
    <row r="16" spans="1:5" ht="15.5">
      <c r="A16" s="279" t="s">
        <v>285</v>
      </c>
      <c r="B16" s="279"/>
      <c r="C16" s="279"/>
      <c r="D16" s="279"/>
      <c r="E16" s="226">
        <v>17000000</v>
      </c>
    </row>
    <row r="17" spans="1:5" ht="15.5">
      <c r="A17" s="279" t="s">
        <v>694</v>
      </c>
      <c r="B17" s="279"/>
      <c r="C17" s="279"/>
      <c r="D17" s="279"/>
      <c r="E17" s="226">
        <v>12000000</v>
      </c>
    </row>
    <row r="18" spans="1:5" ht="15.5">
      <c r="A18" s="279" t="s">
        <v>379</v>
      </c>
      <c r="B18" s="279"/>
      <c r="C18" s="279"/>
      <c r="D18" s="279"/>
      <c r="E18" s="226">
        <v>4000000</v>
      </c>
    </row>
    <row r="19" spans="1:5" ht="15.5">
      <c r="A19" s="279" t="s">
        <v>695</v>
      </c>
      <c r="B19" s="279"/>
      <c r="C19" s="279"/>
      <c r="D19" s="279"/>
      <c r="E19" s="226">
        <v>1000000</v>
      </c>
    </row>
    <row r="20" spans="1:5" ht="15.5">
      <c r="A20" s="279" t="s">
        <v>288</v>
      </c>
      <c r="B20" s="279"/>
      <c r="C20" s="279"/>
      <c r="D20" s="279"/>
      <c r="E20" s="226">
        <v>4000000</v>
      </c>
    </row>
    <row r="21" spans="1:5" ht="15.5">
      <c r="A21" s="279" t="s">
        <v>379</v>
      </c>
      <c r="B21" s="279"/>
      <c r="C21" s="279"/>
      <c r="D21" s="279"/>
      <c r="E21" s="226">
        <v>4000000</v>
      </c>
    </row>
    <row r="22" spans="1:5" ht="15.5">
      <c r="A22" s="279" t="s">
        <v>294</v>
      </c>
      <c r="B22" s="279"/>
      <c r="C22" s="279"/>
      <c r="D22" s="279"/>
      <c r="E22" s="226">
        <v>108000000</v>
      </c>
    </row>
    <row r="23" spans="1:5" ht="15.5">
      <c r="A23" s="279" t="s">
        <v>555</v>
      </c>
      <c r="B23" s="279"/>
      <c r="C23" s="279"/>
      <c r="D23" s="279"/>
      <c r="E23" s="226">
        <v>108000000</v>
      </c>
    </row>
    <row r="24" spans="1:5" ht="15.5">
      <c r="A24" s="279" t="s">
        <v>382</v>
      </c>
      <c r="B24" s="279"/>
      <c r="C24" s="279"/>
      <c r="D24" s="279"/>
      <c r="E24" s="226">
        <v>1814740306</v>
      </c>
    </row>
    <row r="25" spans="1:5" ht="15.5">
      <c r="A25" s="279" t="s">
        <v>696</v>
      </c>
      <c r="B25" s="279"/>
      <c r="C25" s="279"/>
      <c r="D25" s="279"/>
      <c r="E25" s="226">
        <v>3868255</v>
      </c>
    </row>
    <row r="26" spans="1:5" ht="15.5">
      <c r="A26" s="279" t="s">
        <v>697</v>
      </c>
      <c r="B26" s="279"/>
      <c r="C26" s="279"/>
      <c r="D26" s="279"/>
      <c r="E26" s="226">
        <v>300000000</v>
      </c>
    </row>
    <row r="27" spans="1:5" ht="15.5">
      <c r="A27" s="279" t="s">
        <v>698</v>
      </c>
      <c r="B27" s="279"/>
      <c r="C27" s="279"/>
      <c r="D27" s="279"/>
      <c r="E27" s="226">
        <v>1510872051</v>
      </c>
    </row>
    <row r="28" spans="1:5" ht="15.5">
      <c r="A28" s="279" t="s">
        <v>299</v>
      </c>
      <c r="B28" s="279"/>
      <c r="C28" s="279"/>
      <c r="D28" s="279"/>
      <c r="E28" s="226">
        <v>6283203</v>
      </c>
    </row>
    <row r="29" spans="1:5" ht="15.5">
      <c r="A29" s="279" t="s">
        <v>699</v>
      </c>
      <c r="B29" s="279"/>
      <c r="C29" s="279"/>
      <c r="D29" s="279"/>
      <c r="E29" s="226">
        <v>6283203</v>
      </c>
    </row>
    <row r="30" spans="1:5" ht="15.5">
      <c r="A30" s="279" t="s">
        <v>302</v>
      </c>
      <c r="B30" s="279"/>
      <c r="C30" s="279"/>
      <c r="D30" s="279"/>
      <c r="E30" s="226">
        <v>880766347</v>
      </c>
    </row>
    <row r="31" spans="1:5" ht="15.5">
      <c r="A31" s="279" t="s">
        <v>379</v>
      </c>
      <c r="B31" s="279"/>
      <c r="C31" s="279"/>
      <c r="D31" s="279"/>
      <c r="E31" s="226">
        <v>4000000</v>
      </c>
    </row>
    <row r="32" spans="1:5" ht="15.5">
      <c r="A32" s="279" t="s">
        <v>613</v>
      </c>
      <c r="B32" s="279"/>
      <c r="C32" s="279"/>
      <c r="D32" s="279"/>
      <c r="E32" s="226">
        <v>650000000</v>
      </c>
    </row>
    <row r="33" spans="1:5" ht="15.5">
      <c r="A33" s="279" t="s">
        <v>700</v>
      </c>
      <c r="B33" s="279"/>
      <c r="C33" s="279"/>
      <c r="D33" s="279"/>
      <c r="E33" s="226">
        <v>226766347</v>
      </c>
    </row>
    <row r="34" spans="1:5" ht="15.5">
      <c r="A34" s="279" t="s">
        <v>424</v>
      </c>
      <c r="B34" s="279"/>
      <c r="C34" s="279"/>
      <c r="D34" s="279"/>
      <c r="E34" s="226">
        <v>3987123445</v>
      </c>
    </row>
    <row r="35" spans="1:5" ht="15.5">
      <c r="A35" s="279" t="s">
        <v>701</v>
      </c>
      <c r="B35" s="279"/>
      <c r="C35" s="279"/>
      <c r="D35" s="279"/>
      <c r="E35" s="226">
        <v>154134167</v>
      </c>
    </row>
    <row r="36" spans="1:5" ht="15.5">
      <c r="A36" s="279" t="s">
        <v>702</v>
      </c>
      <c r="B36" s="279"/>
      <c r="C36" s="279"/>
      <c r="D36" s="279"/>
      <c r="E36" s="226">
        <v>25182077</v>
      </c>
    </row>
    <row r="37" spans="1:5" ht="15.5">
      <c r="A37" s="279" t="s">
        <v>703</v>
      </c>
      <c r="B37" s="279"/>
      <c r="C37" s="279"/>
      <c r="D37" s="279"/>
      <c r="E37" s="226">
        <v>14549833</v>
      </c>
    </row>
    <row r="38" spans="1:5" ht="15.5">
      <c r="A38" s="279" t="s">
        <v>614</v>
      </c>
      <c r="B38" s="279"/>
      <c r="C38" s="279"/>
      <c r="D38" s="279"/>
      <c r="E38" s="226">
        <v>3178328670</v>
      </c>
    </row>
    <row r="39" spans="1:5" ht="15.5">
      <c r="A39" s="279" t="s">
        <v>615</v>
      </c>
      <c r="B39" s="279"/>
      <c r="C39" s="279"/>
      <c r="D39" s="279"/>
      <c r="E39" s="226">
        <v>179928697</v>
      </c>
    </row>
    <row r="40" spans="1:5" ht="15.5">
      <c r="A40" s="279" t="s">
        <v>617</v>
      </c>
      <c r="B40" s="279"/>
      <c r="C40" s="279"/>
      <c r="D40" s="279"/>
      <c r="E40" s="226">
        <v>10000000</v>
      </c>
    </row>
    <row r="41" spans="1:5" ht="15.5">
      <c r="A41" s="279" t="s">
        <v>704</v>
      </c>
      <c r="B41" s="279"/>
      <c r="C41" s="279"/>
      <c r="D41" s="279"/>
      <c r="E41" s="226">
        <v>75000000</v>
      </c>
    </row>
    <row r="42" spans="1:5" ht="15.5">
      <c r="A42" s="279" t="s">
        <v>705</v>
      </c>
      <c r="B42" s="279"/>
      <c r="C42" s="279"/>
      <c r="D42" s="279"/>
      <c r="E42" s="226">
        <v>350000000</v>
      </c>
    </row>
    <row r="43" spans="1:5" ht="15.5">
      <c r="A43" s="279" t="s">
        <v>311</v>
      </c>
      <c r="B43" s="279"/>
      <c r="C43" s="279"/>
      <c r="D43" s="279"/>
      <c r="E43" s="226">
        <v>5193240641</v>
      </c>
    </row>
    <row r="44" spans="1:5" ht="15.5">
      <c r="A44" s="279" t="s">
        <v>706</v>
      </c>
      <c r="B44" s="279"/>
      <c r="C44" s="279"/>
      <c r="D44" s="279"/>
      <c r="E44" s="226">
        <v>24840815</v>
      </c>
    </row>
    <row r="45" spans="1:5" ht="15.5">
      <c r="A45" s="279" t="s">
        <v>320</v>
      </c>
      <c r="B45" s="279"/>
      <c r="C45" s="279"/>
      <c r="D45" s="279"/>
      <c r="E45" s="226">
        <v>89729528</v>
      </c>
    </row>
    <row r="46" spans="1:5" ht="15.5">
      <c r="A46" s="279" t="s">
        <v>707</v>
      </c>
      <c r="B46" s="279"/>
      <c r="C46" s="279"/>
      <c r="D46" s="279"/>
      <c r="E46" s="226">
        <v>1521806716</v>
      </c>
    </row>
    <row r="47" spans="1:5" ht="15.5">
      <c r="A47" s="279" t="s">
        <v>315</v>
      </c>
      <c r="B47" s="279"/>
      <c r="C47" s="279"/>
      <c r="D47" s="279"/>
      <c r="E47" s="226">
        <v>60189463</v>
      </c>
    </row>
    <row r="48" spans="1:5" ht="15.5">
      <c r="A48" s="279" t="s">
        <v>708</v>
      </c>
      <c r="B48" s="279"/>
      <c r="C48" s="279"/>
      <c r="D48" s="279"/>
      <c r="E48" s="226">
        <v>328953800</v>
      </c>
    </row>
    <row r="49" spans="1:5" ht="15.5">
      <c r="A49" s="279" t="s">
        <v>379</v>
      </c>
      <c r="B49" s="279"/>
      <c r="C49" s="279"/>
      <c r="D49" s="279"/>
      <c r="E49" s="226">
        <v>1954474</v>
      </c>
    </row>
    <row r="50" spans="1:5" ht="15.5">
      <c r="A50" s="279" t="s">
        <v>380</v>
      </c>
      <c r="B50" s="279"/>
      <c r="C50" s="279"/>
      <c r="D50" s="279"/>
      <c r="E50" s="226">
        <v>424873</v>
      </c>
    </row>
    <row r="51" spans="1:5" ht="15.5">
      <c r="A51" s="279" t="s">
        <v>664</v>
      </c>
      <c r="B51" s="279"/>
      <c r="C51" s="279"/>
      <c r="D51" s="279"/>
      <c r="E51" s="226">
        <v>1739512</v>
      </c>
    </row>
    <row r="52" spans="1:5" ht="15.5">
      <c r="A52" s="279" t="s">
        <v>313</v>
      </c>
      <c r="B52" s="279"/>
      <c r="C52" s="279"/>
      <c r="D52" s="279"/>
      <c r="E52" s="226">
        <v>351720293</v>
      </c>
    </row>
    <row r="53" spans="1:5" ht="15.5">
      <c r="A53" s="279" t="s">
        <v>709</v>
      </c>
      <c r="B53" s="279"/>
      <c r="C53" s="279"/>
      <c r="D53" s="279"/>
      <c r="E53" s="226">
        <v>3000000</v>
      </c>
    </row>
    <row r="54" spans="1:5" ht="15.5">
      <c r="A54" s="279" t="s">
        <v>710</v>
      </c>
      <c r="B54" s="279"/>
      <c r="C54" s="279"/>
      <c r="D54" s="279"/>
      <c r="E54" s="226">
        <v>2227428512</v>
      </c>
    </row>
    <row r="55" spans="1:5" ht="15.5">
      <c r="A55" s="279" t="s">
        <v>319</v>
      </c>
      <c r="B55" s="279"/>
      <c r="C55" s="279"/>
      <c r="D55" s="279"/>
      <c r="E55" s="226">
        <v>224226130</v>
      </c>
    </row>
    <row r="56" spans="1:5" ht="15.5">
      <c r="A56" s="279" t="s">
        <v>711</v>
      </c>
      <c r="B56" s="279"/>
      <c r="C56" s="279"/>
      <c r="D56" s="279"/>
      <c r="E56" s="226">
        <v>19058442</v>
      </c>
    </row>
    <row r="57" spans="1:5" ht="15.5">
      <c r="A57" s="279" t="s">
        <v>667</v>
      </c>
      <c r="B57" s="279"/>
      <c r="C57" s="279"/>
      <c r="D57" s="279"/>
      <c r="E57" s="226">
        <v>338168083</v>
      </c>
    </row>
    <row r="58" spans="1:5" ht="15.5">
      <c r="A58" s="279" t="s">
        <v>323</v>
      </c>
      <c r="B58" s="279"/>
      <c r="C58" s="279"/>
      <c r="D58" s="279"/>
      <c r="E58" s="226">
        <v>41759440</v>
      </c>
    </row>
    <row r="59" spans="1:5" ht="15.5">
      <c r="A59" s="279" t="s">
        <v>712</v>
      </c>
      <c r="B59" s="279"/>
      <c r="C59" s="279"/>
      <c r="D59" s="279"/>
      <c r="E59" s="226">
        <v>1000000</v>
      </c>
    </row>
    <row r="60" spans="1:5" ht="15.5">
      <c r="A60" s="279" t="s">
        <v>437</v>
      </c>
      <c r="B60" s="279"/>
      <c r="C60" s="279"/>
      <c r="D60" s="279"/>
      <c r="E60" s="226">
        <v>34759440</v>
      </c>
    </row>
    <row r="61" spans="1:5" ht="15.5">
      <c r="A61" s="279" t="s">
        <v>379</v>
      </c>
      <c r="B61" s="279"/>
      <c r="C61" s="279"/>
      <c r="D61" s="279"/>
      <c r="E61" s="226">
        <v>6000000</v>
      </c>
    </row>
    <row r="62" spans="1:5" ht="15.5">
      <c r="A62" s="279" t="s">
        <v>326</v>
      </c>
      <c r="B62" s="279"/>
      <c r="C62" s="279"/>
      <c r="D62" s="279"/>
      <c r="E62" s="226">
        <v>660627543</v>
      </c>
    </row>
    <row r="63" spans="1:5" ht="15.5">
      <c r="A63" s="279" t="s">
        <v>438</v>
      </c>
      <c r="B63" s="279"/>
      <c r="C63" s="279"/>
      <c r="D63" s="279"/>
      <c r="E63" s="226">
        <v>26500000</v>
      </c>
    </row>
    <row r="64" spans="1:5" ht="15.5">
      <c r="A64" s="279" t="s">
        <v>713</v>
      </c>
      <c r="B64" s="279"/>
      <c r="C64" s="279"/>
      <c r="D64" s="279"/>
      <c r="E64" s="226">
        <v>20721422</v>
      </c>
    </row>
    <row r="65" spans="1:5" ht="15.5">
      <c r="A65" s="279" t="s">
        <v>714</v>
      </c>
      <c r="B65" s="279"/>
      <c r="C65" s="279"/>
      <c r="D65" s="279"/>
      <c r="E65" s="226">
        <v>613406121</v>
      </c>
    </row>
    <row r="66" spans="1:5" ht="15.5">
      <c r="A66" s="279" t="s">
        <v>619</v>
      </c>
      <c r="B66" s="279"/>
      <c r="C66" s="279"/>
      <c r="D66" s="279"/>
      <c r="E66" s="226">
        <v>3712883386</v>
      </c>
    </row>
    <row r="67" spans="1:5" ht="15.5">
      <c r="A67" s="279" t="s">
        <v>379</v>
      </c>
      <c r="B67" s="279"/>
      <c r="C67" s="279"/>
      <c r="D67" s="279"/>
      <c r="E67" s="226">
        <v>2352000</v>
      </c>
    </row>
    <row r="68" spans="1:5" ht="15.5">
      <c r="A68" s="279" t="s">
        <v>715</v>
      </c>
      <c r="B68" s="279"/>
      <c r="C68" s="279"/>
      <c r="D68" s="279"/>
      <c r="E68" s="226">
        <v>1458572954</v>
      </c>
    </row>
    <row r="69" spans="1:5" ht="15.5">
      <c r="A69" s="279" t="s">
        <v>716</v>
      </c>
      <c r="B69" s="279"/>
      <c r="C69" s="279"/>
      <c r="D69" s="279"/>
      <c r="E69" s="226">
        <v>1065000819</v>
      </c>
    </row>
    <row r="70" spans="1:5" ht="15.5">
      <c r="A70" s="279" t="s">
        <v>717</v>
      </c>
      <c r="B70" s="279"/>
      <c r="C70" s="279"/>
      <c r="D70" s="279"/>
      <c r="E70" s="226">
        <v>1186957614</v>
      </c>
    </row>
    <row r="71" spans="1:5" ht="15.5">
      <c r="A71" s="279" t="s">
        <v>333</v>
      </c>
      <c r="B71" s="279"/>
      <c r="C71" s="279"/>
      <c r="D71" s="279"/>
      <c r="E71" s="226">
        <v>534107444</v>
      </c>
    </row>
    <row r="72" spans="1:5" ht="15.5">
      <c r="A72" s="279" t="s">
        <v>575</v>
      </c>
      <c r="B72" s="279"/>
      <c r="C72" s="279"/>
      <c r="D72" s="279"/>
      <c r="E72" s="226">
        <v>634077</v>
      </c>
    </row>
    <row r="73" spans="1:5" ht="15.5">
      <c r="A73" s="279" t="s">
        <v>718</v>
      </c>
      <c r="B73" s="279"/>
      <c r="C73" s="279"/>
      <c r="D73" s="279"/>
      <c r="E73" s="226">
        <v>81639717</v>
      </c>
    </row>
    <row r="74" spans="1:5" ht="15.5">
      <c r="A74" s="279" t="s">
        <v>335</v>
      </c>
      <c r="B74" s="279"/>
      <c r="C74" s="279"/>
      <c r="D74" s="279"/>
      <c r="E74" s="226">
        <v>226131407</v>
      </c>
    </row>
    <row r="75" spans="1:5" ht="15.5">
      <c r="A75" s="279" t="s">
        <v>719</v>
      </c>
      <c r="B75" s="279"/>
      <c r="C75" s="279"/>
      <c r="D75" s="279"/>
      <c r="E75" s="226">
        <v>215041703</v>
      </c>
    </row>
    <row r="76" spans="1:5" ht="15.5">
      <c r="A76" s="279" t="s">
        <v>624</v>
      </c>
      <c r="B76" s="279"/>
      <c r="C76" s="279"/>
      <c r="D76" s="279"/>
      <c r="E76" s="226">
        <v>10660540</v>
      </c>
    </row>
    <row r="77" spans="1:5" ht="15.5">
      <c r="A77" s="279" t="s">
        <v>337</v>
      </c>
      <c r="B77" s="279"/>
      <c r="C77" s="279"/>
      <c r="D77" s="279"/>
      <c r="E77" s="226">
        <v>179641566</v>
      </c>
    </row>
    <row r="78" spans="1:5" ht="15.5">
      <c r="A78" s="279" t="s">
        <v>441</v>
      </c>
      <c r="B78" s="279"/>
      <c r="C78" s="279"/>
      <c r="D78" s="279"/>
      <c r="E78" s="226">
        <v>66533234</v>
      </c>
    </row>
    <row r="79" spans="1:5" ht="15.5">
      <c r="A79" s="279" t="s">
        <v>720</v>
      </c>
      <c r="B79" s="279"/>
      <c r="C79" s="279"/>
      <c r="D79" s="279"/>
      <c r="E79" s="226">
        <v>66179517</v>
      </c>
    </row>
    <row r="80" spans="1:5" ht="15.5">
      <c r="A80" s="279" t="s">
        <v>444</v>
      </c>
      <c r="B80" s="279"/>
      <c r="C80" s="279"/>
      <c r="D80" s="279"/>
      <c r="E80" s="226">
        <v>4076570</v>
      </c>
    </row>
    <row r="81" spans="1:5" ht="15.5">
      <c r="A81" s="279" t="s">
        <v>443</v>
      </c>
      <c r="B81" s="279"/>
      <c r="C81" s="279"/>
      <c r="D81" s="279"/>
      <c r="E81" s="226">
        <v>14461564</v>
      </c>
    </row>
    <row r="82" spans="1:5" ht="15.5">
      <c r="A82" s="279" t="s">
        <v>379</v>
      </c>
      <c r="B82" s="279"/>
      <c r="C82" s="279"/>
      <c r="D82" s="279"/>
      <c r="E82" s="226">
        <v>28390681</v>
      </c>
    </row>
    <row r="83" spans="1:5" ht="15.5">
      <c r="A83" s="279" t="s">
        <v>577</v>
      </c>
      <c r="B83" s="279"/>
      <c r="C83" s="279"/>
      <c r="D83" s="279"/>
      <c r="E83" s="226">
        <v>8249760</v>
      </c>
    </row>
    <row r="84" spans="1:5" ht="15.5">
      <c r="A84" s="279" t="s">
        <v>721</v>
      </c>
      <c r="B84" s="279"/>
      <c r="C84" s="279"/>
      <c r="D84" s="279"/>
      <c r="E84" s="226">
        <v>99760</v>
      </c>
    </row>
    <row r="85" spans="1:5" ht="15.5">
      <c r="A85" s="279" t="s">
        <v>379</v>
      </c>
      <c r="B85" s="279"/>
      <c r="C85" s="279"/>
      <c r="D85" s="279"/>
      <c r="E85" s="226">
        <v>4008270</v>
      </c>
    </row>
    <row r="86" spans="1:5" ht="15.5">
      <c r="A86" s="279" t="s">
        <v>722</v>
      </c>
      <c r="B86" s="279"/>
      <c r="C86" s="279"/>
      <c r="D86" s="279"/>
      <c r="E86" s="226">
        <v>3991730</v>
      </c>
    </row>
    <row r="87" spans="1:5" ht="15.5">
      <c r="A87" s="279" t="s">
        <v>723</v>
      </c>
      <c r="B87" s="279"/>
      <c r="C87" s="279"/>
      <c r="D87" s="279"/>
      <c r="E87" s="226">
        <v>150000</v>
      </c>
    </row>
    <row r="88" spans="1:5" ht="15.5">
      <c r="A88" s="279" t="s">
        <v>341</v>
      </c>
      <c r="B88" s="279"/>
      <c r="C88" s="279"/>
      <c r="D88" s="279"/>
      <c r="E88" s="226">
        <v>450000</v>
      </c>
    </row>
    <row r="89" spans="1:5" ht="15.5">
      <c r="A89" s="279" t="s">
        <v>395</v>
      </c>
      <c r="B89" s="279"/>
      <c r="C89" s="279"/>
      <c r="D89" s="279"/>
      <c r="E89" s="226">
        <v>450000</v>
      </c>
    </row>
    <row r="90" spans="1:5" ht="15.5">
      <c r="A90" s="279" t="s">
        <v>343</v>
      </c>
      <c r="B90" s="279"/>
      <c r="C90" s="279"/>
      <c r="D90" s="279"/>
      <c r="E90" s="226">
        <v>6690238847</v>
      </c>
    </row>
    <row r="91" spans="1:5" ht="15.5">
      <c r="A91" s="279" t="s">
        <v>724</v>
      </c>
      <c r="B91" s="279"/>
      <c r="C91" s="279"/>
      <c r="D91" s="279"/>
      <c r="E91" s="226">
        <v>256070013</v>
      </c>
    </row>
    <row r="92" spans="1:5" ht="15.5">
      <c r="A92" s="279" t="s">
        <v>662</v>
      </c>
      <c r="B92" s="279"/>
      <c r="C92" s="279"/>
      <c r="D92" s="279"/>
      <c r="E92" s="226">
        <v>1035750906</v>
      </c>
    </row>
    <row r="93" spans="1:5" ht="15.5">
      <c r="A93" s="279" t="s">
        <v>344</v>
      </c>
      <c r="B93" s="279"/>
      <c r="C93" s="279"/>
      <c r="D93" s="279"/>
      <c r="E93" s="226">
        <v>155536134</v>
      </c>
    </row>
    <row r="94" spans="1:5" ht="15.5">
      <c r="A94" s="279" t="s">
        <v>725</v>
      </c>
      <c r="B94" s="279"/>
      <c r="C94" s="279"/>
      <c r="D94" s="279"/>
      <c r="E94" s="226">
        <v>303089673</v>
      </c>
    </row>
    <row r="95" spans="1:5" ht="15.5">
      <c r="A95" s="279" t="s">
        <v>319</v>
      </c>
      <c r="B95" s="279"/>
      <c r="C95" s="279"/>
      <c r="D95" s="279"/>
      <c r="E95" s="226">
        <v>3925587176</v>
      </c>
    </row>
    <row r="96" spans="1:5" ht="15.5">
      <c r="A96" s="279" t="s">
        <v>629</v>
      </c>
      <c r="B96" s="279"/>
      <c r="C96" s="279"/>
      <c r="D96" s="279"/>
      <c r="E96" s="226">
        <v>1014204946</v>
      </c>
    </row>
    <row r="97" spans="1:5" ht="15.5">
      <c r="A97" s="279" t="s">
        <v>350</v>
      </c>
      <c r="B97" s="279"/>
      <c r="C97" s="279"/>
      <c r="D97" s="279"/>
      <c r="E97" s="226">
        <v>9566941</v>
      </c>
    </row>
    <row r="98" spans="1:5" ht="15.5">
      <c r="A98" s="279" t="s">
        <v>637</v>
      </c>
      <c r="B98" s="279"/>
      <c r="C98" s="279"/>
      <c r="D98" s="279"/>
      <c r="E98" s="226">
        <v>9566941</v>
      </c>
    </row>
    <row r="99" spans="1:5" ht="15.5">
      <c r="A99" s="279" t="s">
        <v>675</v>
      </c>
      <c r="B99" s="279"/>
      <c r="C99" s="279"/>
      <c r="D99" s="279"/>
      <c r="E99" s="226">
        <v>14756594</v>
      </c>
    </row>
    <row r="100" spans="1:5" ht="15.5">
      <c r="A100" s="279" t="s">
        <v>726</v>
      </c>
      <c r="B100" s="279"/>
      <c r="C100" s="279"/>
      <c r="D100" s="279"/>
      <c r="E100" s="226">
        <v>7000016</v>
      </c>
    </row>
    <row r="101" spans="1:5" ht="15.5">
      <c r="A101" s="279" t="s">
        <v>639</v>
      </c>
      <c r="B101" s="279"/>
      <c r="C101" s="279"/>
      <c r="D101" s="279"/>
      <c r="E101" s="226">
        <v>4031578</v>
      </c>
    </row>
    <row r="102" spans="1:5" ht="15.5">
      <c r="A102" s="279" t="s">
        <v>727</v>
      </c>
      <c r="B102" s="279"/>
      <c r="C102" s="279"/>
      <c r="D102" s="279"/>
      <c r="E102" s="226">
        <v>3725000</v>
      </c>
    </row>
    <row r="103" spans="1:5" ht="15.5">
      <c r="A103" s="279" t="s">
        <v>357</v>
      </c>
      <c r="B103" s="279"/>
      <c r="C103" s="279"/>
      <c r="D103" s="279"/>
      <c r="E103" s="226">
        <v>32012696</v>
      </c>
    </row>
    <row r="104" spans="1:5" ht="15.5">
      <c r="A104" s="279" t="s">
        <v>728</v>
      </c>
      <c r="B104" s="279"/>
      <c r="C104" s="279"/>
      <c r="D104" s="279"/>
      <c r="E104" s="169">
        <v>27197511</v>
      </c>
    </row>
    <row r="105" spans="1:5" ht="15.5">
      <c r="A105" s="279" t="s">
        <v>379</v>
      </c>
      <c r="B105" s="279"/>
      <c r="C105" s="279"/>
      <c r="D105" s="279"/>
      <c r="E105" s="226">
        <v>4815185</v>
      </c>
    </row>
    <row r="106" spans="1:5" ht="15.5">
      <c r="A106" s="279" t="s">
        <v>363</v>
      </c>
      <c r="B106" s="279"/>
      <c r="C106" s="279"/>
      <c r="D106" s="279"/>
      <c r="E106" s="226">
        <v>90000000</v>
      </c>
    </row>
    <row r="107" spans="1:5" ht="15.5">
      <c r="A107" s="279" t="s">
        <v>729</v>
      </c>
      <c r="B107" s="279"/>
      <c r="C107" s="279"/>
      <c r="D107" s="279"/>
      <c r="E107" s="226">
        <v>90000000</v>
      </c>
    </row>
    <row r="108" spans="1:5" ht="15.5">
      <c r="A108" s="279" t="s">
        <v>642</v>
      </c>
      <c r="B108" s="279"/>
      <c r="C108" s="279"/>
      <c r="D108" s="279"/>
      <c r="E108" s="226">
        <v>167299241</v>
      </c>
    </row>
    <row r="109" spans="1:5" ht="15.5">
      <c r="A109" s="279" t="s">
        <v>730</v>
      </c>
      <c r="B109" s="279"/>
      <c r="C109" s="279"/>
      <c r="D109" s="279"/>
      <c r="E109" s="226">
        <v>167299241</v>
      </c>
    </row>
    <row r="110" spans="1:5" ht="15.5">
      <c r="A110" s="279" t="s">
        <v>731</v>
      </c>
      <c r="B110" s="279"/>
      <c r="C110" s="279"/>
      <c r="D110" s="279"/>
      <c r="E110" s="226">
        <v>140000</v>
      </c>
    </row>
    <row r="111" spans="1:5" ht="15.5">
      <c r="A111" s="279" t="s">
        <v>732</v>
      </c>
      <c r="B111" s="279"/>
      <c r="C111" s="279"/>
      <c r="D111" s="279"/>
      <c r="E111" s="226">
        <v>70000</v>
      </c>
    </row>
    <row r="112" spans="1:5" ht="15.5">
      <c r="A112" s="279" t="s">
        <v>733</v>
      </c>
      <c r="B112" s="279"/>
      <c r="C112" s="279"/>
      <c r="D112" s="279"/>
      <c r="E112" s="226">
        <v>70000</v>
      </c>
    </row>
    <row r="113" spans="1:5" ht="15.5">
      <c r="A113" s="279" t="s">
        <v>734</v>
      </c>
      <c r="B113" s="279"/>
      <c r="C113" s="279"/>
      <c r="D113" s="279"/>
      <c r="E113" s="226">
        <v>1466080371</v>
      </c>
    </row>
    <row r="114" spans="1:5" ht="15.5">
      <c r="A114" s="279" t="s">
        <v>661</v>
      </c>
      <c r="B114" s="279"/>
      <c r="C114" s="279"/>
      <c r="D114" s="279"/>
      <c r="E114" s="226">
        <v>7417047</v>
      </c>
    </row>
    <row r="115" spans="1:5" ht="15.5">
      <c r="A115" s="279" t="s">
        <v>379</v>
      </c>
      <c r="B115" s="279"/>
      <c r="C115" s="279"/>
      <c r="D115" s="279"/>
      <c r="E115" s="226">
        <v>11348489</v>
      </c>
    </row>
    <row r="116" spans="1:5" ht="15.5">
      <c r="A116" s="279" t="s">
        <v>380</v>
      </c>
      <c r="B116" s="279"/>
      <c r="C116" s="279"/>
      <c r="D116" s="279"/>
      <c r="E116" s="226">
        <v>7096222</v>
      </c>
    </row>
    <row r="117" spans="1:5" ht="15.5">
      <c r="A117" s="279" t="s">
        <v>608</v>
      </c>
      <c r="B117" s="279"/>
      <c r="C117" s="279"/>
      <c r="D117" s="279"/>
      <c r="E117" s="226">
        <v>466797451</v>
      </c>
    </row>
    <row r="118" spans="1:5" ht="15.5">
      <c r="A118" s="279" t="s">
        <v>416</v>
      </c>
      <c r="B118" s="279"/>
      <c r="C118" s="279"/>
      <c r="D118" s="279"/>
      <c r="E118" s="226">
        <v>323855022</v>
      </c>
    </row>
    <row r="119" spans="1:5" ht="15.5">
      <c r="A119" s="279" t="s">
        <v>735</v>
      </c>
      <c r="B119" s="279"/>
      <c r="C119" s="279"/>
      <c r="D119" s="279"/>
      <c r="E119" s="226">
        <v>554300000</v>
      </c>
    </row>
    <row r="120" spans="1:5" ht="15.5">
      <c r="A120" s="279" t="s">
        <v>610</v>
      </c>
      <c r="B120" s="279"/>
      <c r="C120" s="279"/>
      <c r="D120" s="279"/>
      <c r="E120" s="226">
        <v>95266140</v>
      </c>
    </row>
    <row r="121" spans="1:5" ht="15.5">
      <c r="A121" s="279" t="s">
        <v>736</v>
      </c>
      <c r="B121" s="279"/>
      <c r="C121" s="279"/>
      <c r="D121" s="279"/>
      <c r="E121" s="226">
        <v>16666652167</v>
      </c>
    </row>
    <row r="122" spans="1:5" ht="15.5">
      <c r="A122" s="279" t="s">
        <v>709</v>
      </c>
      <c r="B122" s="279"/>
      <c r="C122" s="279"/>
      <c r="D122" s="279"/>
      <c r="E122" s="226">
        <v>208723847</v>
      </c>
    </row>
    <row r="123" spans="1:5" ht="15.5">
      <c r="A123" s="279" t="s">
        <v>373</v>
      </c>
      <c r="B123" s="279"/>
      <c r="C123" s="279"/>
      <c r="D123" s="279"/>
      <c r="E123" s="226">
        <v>10251062203</v>
      </c>
    </row>
    <row r="124" spans="1:5" ht="15.5">
      <c r="A124" s="279" t="s">
        <v>707</v>
      </c>
      <c r="B124" s="279"/>
      <c r="C124" s="279"/>
      <c r="D124" s="279"/>
      <c r="E124" s="226">
        <v>6206866117</v>
      </c>
    </row>
    <row r="125" spans="1:5" ht="15.5">
      <c r="A125" s="279" t="s">
        <v>737</v>
      </c>
      <c r="B125" s="279"/>
      <c r="C125" s="279"/>
      <c r="D125" s="279"/>
      <c r="E125" s="226">
        <v>212176675</v>
      </c>
    </row>
    <row r="126" spans="1:5" ht="15.5">
      <c r="A126" s="279" t="s">
        <v>404</v>
      </c>
      <c r="B126" s="279"/>
      <c r="C126" s="279"/>
      <c r="D126" s="279"/>
      <c r="E126" s="226">
        <v>21372030</v>
      </c>
    </row>
    <row r="127" spans="1:5" ht="15.5">
      <c r="A127" s="279" t="s">
        <v>707</v>
      </c>
      <c r="B127" s="279"/>
      <c r="C127" s="279"/>
      <c r="D127" s="279"/>
      <c r="E127" s="226">
        <v>190804645</v>
      </c>
    </row>
    <row r="128" spans="1:5" ht="15.5">
      <c r="A128" s="279" t="s">
        <v>738</v>
      </c>
      <c r="B128" s="279"/>
      <c r="C128" s="279"/>
      <c r="D128" s="279"/>
      <c r="E128" s="226">
        <v>5521000</v>
      </c>
    </row>
    <row r="129" spans="1:5" ht="15.5">
      <c r="A129" s="279" t="s">
        <v>739</v>
      </c>
      <c r="B129" s="279"/>
      <c r="C129" s="279"/>
      <c r="D129" s="279"/>
      <c r="E129" s="226">
        <v>500000</v>
      </c>
    </row>
    <row r="130" spans="1:5" ht="15.5">
      <c r="A130" s="279" t="s">
        <v>645</v>
      </c>
      <c r="B130" s="279"/>
      <c r="C130" s="279"/>
      <c r="D130" s="279"/>
      <c r="E130" s="226">
        <v>500000</v>
      </c>
    </row>
    <row r="131" spans="1:5" ht="15.5">
      <c r="A131" s="279" t="s">
        <v>647</v>
      </c>
      <c r="B131" s="279"/>
      <c r="C131" s="279"/>
      <c r="D131" s="279"/>
      <c r="E131" s="226">
        <v>500000</v>
      </c>
    </row>
    <row r="132" spans="1:5" ht="15.5">
      <c r="A132" s="279" t="s">
        <v>740</v>
      </c>
      <c r="B132" s="279"/>
      <c r="C132" s="279"/>
      <c r="D132" s="279"/>
      <c r="E132" s="226">
        <v>200000</v>
      </c>
    </row>
    <row r="133" spans="1:5" ht="15.5">
      <c r="A133" s="279" t="s">
        <v>741</v>
      </c>
      <c r="B133" s="279"/>
      <c r="C133" s="279"/>
      <c r="D133" s="279"/>
      <c r="E133" s="226">
        <v>1000000</v>
      </c>
    </row>
    <row r="134" spans="1:5" ht="15.5">
      <c r="A134" s="279" t="s">
        <v>742</v>
      </c>
      <c r="B134" s="279"/>
      <c r="C134" s="279"/>
      <c r="D134" s="279"/>
      <c r="E134" s="226">
        <v>500000</v>
      </c>
    </row>
    <row r="135" spans="1:5" ht="15.5">
      <c r="A135" s="279" t="s">
        <v>379</v>
      </c>
      <c r="B135" s="279"/>
      <c r="C135" s="279"/>
      <c r="D135" s="279"/>
      <c r="E135" s="226">
        <v>800000</v>
      </c>
    </row>
    <row r="136" spans="1:5" ht="15.5">
      <c r="A136" s="279" t="s">
        <v>380</v>
      </c>
      <c r="B136" s="279"/>
      <c r="C136" s="279"/>
      <c r="D136" s="279"/>
      <c r="E136" s="226">
        <v>21000</v>
      </c>
    </row>
    <row r="137" spans="1:5" ht="15.5">
      <c r="A137" s="279" t="s">
        <v>743</v>
      </c>
      <c r="B137" s="279"/>
      <c r="C137" s="279"/>
      <c r="D137" s="279"/>
      <c r="E137" s="226">
        <v>1000000</v>
      </c>
    </row>
    <row r="138" spans="1:5" ht="15.5">
      <c r="A138" s="279" t="s">
        <v>652</v>
      </c>
      <c r="B138" s="279"/>
      <c r="C138" s="279"/>
      <c r="D138" s="279"/>
      <c r="E138" s="226">
        <v>500000</v>
      </c>
    </row>
    <row r="140" spans="1:5" ht="15.5">
      <c r="A140" s="279" t="s">
        <v>655</v>
      </c>
      <c r="B140" s="279"/>
      <c r="C140" s="279"/>
      <c r="D140" s="279"/>
    </row>
    <row r="141" spans="1:5" ht="15.5">
      <c r="A141" s="85" t="s">
        <v>177</v>
      </c>
    </row>
  </sheetData>
  <mergeCells count="137">
    <mergeCell ref="A140:D140"/>
    <mergeCell ref="A16:D16"/>
    <mergeCell ref="A17:D17"/>
    <mergeCell ref="A18:D18"/>
    <mergeCell ref="A19:D19"/>
    <mergeCell ref="A20:D20"/>
    <mergeCell ref="A21:D21"/>
    <mergeCell ref="A30:D30"/>
    <mergeCell ref="A31:D31"/>
    <mergeCell ref="A32:D32"/>
    <mergeCell ref="A40:D40"/>
    <mergeCell ref="A41:D41"/>
    <mergeCell ref="A42:D42"/>
    <mergeCell ref="A43:D43"/>
    <mergeCell ref="A44:D44"/>
    <mergeCell ref="A45:D45"/>
    <mergeCell ref="A34:D34"/>
    <mergeCell ref="A35:D35"/>
    <mergeCell ref="A36:D36"/>
    <mergeCell ref="A37:D37"/>
    <mergeCell ref="A38:D38"/>
    <mergeCell ref="A39:D39"/>
    <mergeCell ref="A46:D46"/>
    <mergeCell ref="A47:D47"/>
    <mergeCell ref="A4:D4"/>
    <mergeCell ref="A5:D5"/>
    <mergeCell ref="A6:D6"/>
    <mergeCell ref="A7:D7"/>
    <mergeCell ref="A8:D8"/>
    <mergeCell ref="A9:D9"/>
    <mergeCell ref="A10:D10"/>
    <mergeCell ref="A11:D11"/>
    <mergeCell ref="A33:D33"/>
    <mergeCell ref="A22:D22"/>
    <mergeCell ref="A23:D23"/>
    <mergeCell ref="A24:D24"/>
    <mergeCell ref="A25:D25"/>
    <mergeCell ref="A26:D26"/>
    <mergeCell ref="A27:D27"/>
    <mergeCell ref="A12:D12"/>
    <mergeCell ref="A13:D13"/>
    <mergeCell ref="A14:D14"/>
    <mergeCell ref="A15:D15"/>
    <mergeCell ref="A28:D28"/>
    <mergeCell ref="A29:D29"/>
    <mergeCell ref="A48:D48"/>
    <mergeCell ref="A49:D49"/>
    <mergeCell ref="A50:D50"/>
    <mergeCell ref="A51:D51"/>
    <mergeCell ref="A52:D52"/>
    <mergeCell ref="A53:D53"/>
    <mergeCell ref="A54:D54"/>
    <mergeCell ref="A55:D55"/>
    <mergeCell ref="A56:D56"/>
    <mergeCell ref="A57:D57"/>
    <mergeCell ref="A58:D58"/>
    <mergeCell ref="A59:D59"/>
    <mergeCell ref="A61:D61"/>
    <mergeCell ref="A60:D60"/>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1:D91"/>
    <mergeCell ref="A90:D90"/>
    <mergeCell ref="A92:D92"/>
    <mergeCell ref="A93:D93"/>
    <mergeCell ref="A94:D94"/>
    <mergeCell ref="A95:D95"/>
    <mergeCell ref="A96:D96"/>
    <mergeCell ref="A97:D97"/>
    <mergeCell ref="A98:D98"/>
    <mergeCell ref="A99:D99"/>
    <mergeCell ref="A100:D100"/>
    <mergeCell ref="A101:D101"/>
    <mergeCell ref="A103:D103"/>
    <mergeCell ref="A104:D104"/>
    <mergeCell ref="A120:D120"/>
    <mergeCell ref="A121:D121"/>
    <mergeCell ref="A122:D122"/>
    <mergeCell ref="A105:D105"/>
    <mergeCell ref="A106:D106"/>
    <mergeCell ref="A107:D107"/>
    <mergeCell ref="A108:D108"/>
    <mergeCell ref="A109:D109"/>
    <mergeCell ref="A110:D110"/>
    <mergeCell ref="A111:D111"/>
    <mergeCell ref="A112:D112"/>
    <mergeCell ref="A113:D113"/>
    <mergeCell ref="A137:D137"/>
    <mergeCell ref="A138:D138"/>
    <mergeCell ref="B3:D3"/>
    <mergeCell ref="A130:D130"/>
    <mergeCell ref="A131:D131"/>
    <mergeCell ref="A132:D132"/>
    <mergeCell ref="A133:D133"/>
    <mergeCell ref="A134:D134"/>
    <mergeCell ref="A123:D123"/>
    <mergeCell ref="A135:D135"/>
    <mergeCell ref="A124:D124"/>
    <mergeCell ref="A125:D125"/>
    <mergeCell ref="A126:D126"/>
    <mergeCell ref="A127:D127"/>
    <mergeCell ref="A128:D128"/>
    <mergeCell ref="A129:D129"/>
    <mergeCell ref="A136:D136"/>
    <mergeCell ref="A114:D114"/>
    <mergeCell ref="A115:D115"/>
    <mergeCell ref="A116:D116"/>
    <mergeCell ref="A117:D117"/>
    <mergeCell ref="A118:D118"/>
    <mergeCell ref="A119:D119"/>
    <mergeCell ref="A102:D102"/>
  </mergeCells>
  <pageMargins left="0.7" right="0.7" top="0.75" bottom="0.75" header="0.3" footer="0.3"/>
  <pageSetup paperSize="9"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59999389629810485"/>
  </sheetPr>
  <dimension ref="A1:E147"/>
  <sheetViews>
    <sheetView zoomScaleNormal="100" workbookViewId="0">
      <selection sqref="A1:E1"/>
    </sheetView>
  </sheetViews>
  <sheetFormatPr baseColWidth="10" defaultColWidth="11.453125" defaultRowHeight="14.5"/>
  <cols>
    <col min="1" max="1" width="33.81640625" style="191" customWidth="1"/>
    <col min="2" max="2" width="11.453125" style="191"/>
    <col min="3" max="3" width="17.81640625" style="191" customWidth="1"/>
    <col min="4" max="4" width="25.81640625" style="191" customWidth="1"/>
    <col min="5" max="5" width="21.7265625" style="191" customWidth="1"/>
    <col min="6" max="16384" width="11.453125" style="191"/>
  </cols>
  <sheetData>
    <row r="1" spans="1:5" ht="15.5">
      <c r="A1" s="280" t="s">
        <v>1296</v>
      </c>
      <c r="B1" s="280"/>
      <c r="C1" s="280"/>
      <c r="D1" s="280"/>
      <c r="E1" s="280"/>
    </row>
    <row r="3" spans="1:5" ht="15.5">
      <c r="A3" s="212" t="s">
        <v>179</v>
      </c>
      <c r="B3" s="255" t="s">
        <v>688</v>
      </c>
      <c r="C3" s="255"/>
      <c r="D3" s="216" t="s">
        <v>181</v>
      </c>
    </row>
    <row r="4" spans="1:5" ht="15.5">
      <c r="A4" s="279" t="s">
        <v>183</v>
      </c>
      <c r="B4" s="279"/>
      <c r="C4" s="279"/>
      <c r="D4" s="226">
        <v>27424643718</v>
      </c>
    </row>
    <row r="5" spans="1:5" ht="15.5">
      <c r="A5" s="279" t="s">
        <v>274</v>
      </c>
      <c r="B5" s="279"/>
      <c r="C5" s="279"/>
      <c r="D5" s="226">
        <v>29000000</v>
      </c>
    </row>
    <row r="6" spans="1:5" ht="15.5">
      <c r="A6" s="279" t="s">
        <v>275</v>
      </c>
      <c r="B6" s="279"/>
      <c r="C6" s="279"/>
      <c r="D6" s="226">
        <v>29000000</v>
      </c>
    </row>
    <row r="7" spans="1:5" ht="15.5">
      <c r="A7" s="279" t="s">
        <v>744</v>
      </c>
      <c r="B7" s="279"/>
      <c r="C7" s="279"/>
      <c r="D7" s="226">
        <v>23000000</v>
      </c>
    </row>
    <row r="8" spans="1:5" ht="15.5">
      <c r="A8" s="279" t="s">
        <v>691</v>
      </c>
      <c r="B8" s="279"/>
      <c r="C8" s="279"/>
      <c r="D8" s="226">
        <v>6000000</v>
      </c>
    </row>
    <row r="9" spans="1:5" ht="15.5">
      <c r="A9" s="279" t="s">
        <v>278</v>
      </c>
      <c r="B9" s="279"/>
      <c r="C9" s="279"/>
      <c r="D9" s="226">
        <v>213185374</v>
      </c>
    </row>
    <row r="10" spans="1:5" ht="15.5">
      <c r="A10" s="279" t="s">
        <v>410</v>
      </c>
      <c r="B10" s="279"/>
      <c r="C10" s="279"/>
      <c r="D10" s="226">
        <v>171836378</v>
      </c>
    </row>
    <row r="11" spans="1:5" ht="15.5">
      <c r="A11" s="279" t="s">
        <v>409</v>
      </c>
      <c r="B11" s="279"/>
      <c r="C11" s="279"/>
      <c r="D11" s="226">
        <v>7452000</v>
      </c>
    </row>
    <row r="12" spans="1:5" ht="15.5">
      <c r="A12" s="279" t="s">
        <v>660</v>
      </c>
      <c r="B12" s="279"/>
      <c r="C12" s="279"/>
      <c r="D12" s="226">
        <v>3300736</v>
      </c>
    </row>
    <row r="13" spans="1:5" ht="15.5">
      <c r="A13" s="279" t="s">
        <v>692</v>
      </c>
      <c r="B13" s="279"/>
      <c r="C13" s="279"/>
      <c r="D13" s="226">
        <v>19076260</v>
      </c>
    </row>
    <row r="14" spans="1:5" ht="15.5">
      <c r="A14" s="279" t="s">
        <v>607</v>
      </c>
      <c r="B14" s="279"/>
      <c r="C14" s="279"/>
      <c r="D14" s="226">
        <v>1520000</v>
      </c>
    </row>
    <row r="15" spans="1:5" ht="15.5">
      <c r="A15" s="279" t="s">
        <v>280</v>
      </c>
      <c r="B15" s="279"/>
      <c r="C15" s="279"/>
      <c r="D15" s="226">
        <v>10000000</v>
      </c>
    </row>
    <row r="16" spans="1:5" ht="15.5">
      <c r="A16" s="279" t="s">
        <v>285</v>
      </c>
      <c r="B16" s="279"/>
      <c r="C16" s="279"/>
      <c r="D16" s="226">
        <v>17000000</v>
      </c>
    </row>
    <row r="17" spans="1:4" ht="15.5">
      <c r="A17" s="279" t="s">
        <v>694</v>
      </c>
      <c r="B17" s="279"/>
      <c r="C17" s="279"/>
      <c r="D17" s="226">
        <v>12000000</v>
      </c>
    </row>
    <row r="18" spans="1:4" ht="15.5">
      <c r="A18" s="279" t="s">
        <v>379</v>
      </c>
      <c r="B18" s="279"/>
      <c r="C18" s="279"/>
      <c r="D18" s="226">
        <v>4000000</v>
      </c>
    </row>
    <row r="19" spans="1:4" ht="15.5">
      <c r="A19" s="279" t="s">
        <v>745</v>
      </c>
      <c r="B19" s="279"/>
      <c r="C19" s="279"/>
      <c r="D19" s="226">
        <v>1000000</v>
      </c>
    </row>
    <row r="20" spans="1:4" ht="15.5">
      <c r="A20" s="279" t="s">
        <v>288</v>
      </c>
      <c r="B20" s="279"/>
      <c r="C20" s="279"/>
      <c r="D20" s="226">
        <v>4000000</v>
      </c>
    </row>
    <row r="21" spans="1:4" ht="15.5">
      <c r="A21" s="279" t="s">
        <v>379</v>
      </c>
      <c r="B21" s="279"/>
      <c r="C21" s="279"/>
      <c r="D21" s="226">
        <v>4000000</v>
      </c>
    </row>
    <row r="22" spans="1:4" ht="15.5">
      <c r="A22" s="279" t="s">
        <v>294</v>
      </c>
      <c r="B22" s="279"/>
      <c r="C22" s="279"/>
      <c r="D22" s="226">
        <v>108000000</v>
      </c>
    </row>
    <row r="23" spans="1:4" ht="15.5">
      <c r="A23" s="279" t="s">
        <v>555</v>
      </c>
      <c r="B23" s="279"/>
      <c r="C23" s="279"/>
      <c r="D23" s="226">
        <v>108000000</v>
      </c>
    </row>
    <row r="24" spans="1:4" ht="15.5">
      <c r="A24" s="279" t="s">
        <v>382</v>
      </c>
      <c r="B24" s="279"/>
      <c r="C24" s="279"/>
      <c r="D24" s="226">
        <v>2454471905</v>
      </c>
    </row>
    <row r="25" spans="1:4" ht="15.5">
      <c r="A25" s="279" t="s">
        <v>696</v>
      </c>
      <c r="B25" s="279"/>
      <c r="C25" s="279"/>
      <c r="D25" s="226">
        <v>4438932</v>
      </c>
    </row>
    <row r="26" spans="1:4" ht="15.5">
      <c r="A26" s="279" t="s">
        <v>698</v>
      </c>
      <c r="B26" s="279"/>
      <c r="C26" s="279"/>
      <c r="D26" s="226">
        <v>2450032973</v>
      </c>
    </row>
    <row r="27" spans="1:4" ht="15.5">
      <c r="A27" s="279" t="s">
        <v>299</v>
      </c>
      <c r="B27" s="279"/>
      <c r="C27" s="279"/>
      <c r="D27" s="226">
        <v>6283203</v>
      </c>
    </row>
    <row r="28" spans="1:4" ht="15.5">
      <c r="A28" s="279" t="s">
        <v>699</v>
      </c>
      <c r="B28" s="279"/>
      <c r="C28" s="279"/>
      <c r="D28" s="226">
        <v>6283203</v>
      </c>
    </row>
    <row r="29" spans="1:4" ht="15.5">
      <c r="A29" s="279" t="s">
        <v>302</v>
      </c>
      <c r="B29" s="279"/>
      <c r="C29" s="279"/>
      <c r="D29" s="226">
        <v>334000000</v>
      </c>
    </row>
    <row r="30" spans="1:4" ht="15.5">
      <c r="A30" s="279" t="s">
        <v>379</v>
      </c>
      <c r="B30" s="279"/>
      <c r="C30" s="279"/>
      <c r="D30" s="226">
        <v>4000000</v>
      </c>
    </row>
    <row r="31" spans="1:4" ht="15.5">
      <c r="A31" s="279" t="s">
        <v>613</v>
      </c>
      <c r="B31" s="279"/>
      <c r="C31" s="279"/>
      <c r="D31" s="226">
        <v>330000000</v>
      </c>
    </row>
    <row r="32" spans="1:4" ht="15.5">
      <c r="A32" s="279" t="s">
        <v>424</v>
      </c>
      <c r="B32" s="279"/>
      <c r="C32" s="279"/>
      <c r="D32" s="226">
        <v>3704977008</v>
      </c>
    </row>
    <row r="33" spans="1:4" ht="15.5">
      <c r="A33" s="279" t="s">
        <v>701</v>
      </c>
      <c r="B33" s="279"/>
      <c r="C33" s="279"/>
      <c r="D33" s="226">
        <v>160011856</v>
      </c>
    </row>
    <row r="34" spans="1:4" ht="15.5">
      <c r="A34" s="279" t="s">
        <v>703</v>
      </c>
      <c r="B34" s="279"/>
      <c r="C34" s="279"/>
      <c r="D34" s="226">
        <v>9979125</v>
      </c>
    </row>
    <row r="35" spans="1:4" ht="15.5">
      <c r="A35" s="279" t="s">
        <v>614</v>
      </c>
      <c r="B35" s="279"/>
      <c r="C35" s="279"/>
      <c r="D35" s="226">
        <v>2941623716</v>
      </c>
    </row>
    <row r="36" spans="1:4" ht="15.5">
      <c r="A36" s="279" t="s">
        <v>615</v>
      </c>
      <c r="B36" s="279"/>
      <c r="C36" s="279"/>
      <c r="D36" s="226">
        <v>275440209</v>
      </c>
    </row>
    <row r="37" spans="1:4" ht="15.5">
      <c r="A37" s="279" t="s">
        <v>617</v>
      </c>
      <c r="B37" s="279"/>
      <c r="C37" s="279"/>
      <c r="D37" s="226">
        <v>10000002</v>
      </c>
    </row>
    <row r="38" spans="1:4" ht="15.5">
      <c r="A38" s="279" t="s">
        <v>704</v>
      </c>
      <c r="B38" s="279"/>
      <c r="C38" s="279"/>
      <c r="D38" s="226">
        <v>47392951</v>
      </c>
    </row>
    <row r="39" spans="1:4" ht="15.5">
      <c r="A39" s="279" t="s">
        <v>705</v>
      </c>
      <c r="B39" s="279"/>
      <c r="C39" s="279"/>
      <c r="D39" s="226">
        <v>260529150</v>
      </c>
    </row>
    <row r="40" spans="1:4" ht="15.5">
      <c r="A40" s="279" t="s">
        <v>311</v>
      </c>
      <c r="B40" s="279"/>
      <c r="C40" s="279"/>
      <c r="D40" s="226">
        <v>5132523055</v>
      </c>
    </row>
    <row r="41" spans="1:4" ht="15.5">
      <c r="A41" s="279" t="s">
        <v>706</v>
      </c>
      <c r="B41" s="279"/>
      <c r="C41" s="279"/>
      <c r="D41" s="226">
        <v>23295316</v>
      </c>
    </row>
    <row r="42" spans="1:4" ht="15.5">
      <c r="A42" s="279" t="s">
        <v>320</v>
      </c>
      <c r="B42" s="279"/>
      <c r="C42" s="279"/>
      <c r="D42" s="226">
        <v>87686529</v>
      </c>
    </row>
    <row r="43" spans="1:4" ht="15.5">
      <c r="A43" s="279" t="s">
        <v>707</v>
      </c>
      <c r="B43" s="279"/>
      <c r="C43" s="279"/>
      <c r="D43" s="226">
        <v>1449534392</v>
      </c>
    </row>
    <row r="44" spans="1:4" ht="15.5">
      <c r="A44" s="279" t="s">
        <v>315</v>
      </c>
      <c r="B44" s="279"/>
      <c r="C44" s="279"/>
      <c r="D44" s="226">
        <v>60189462</v>
      </c>
    </row>
    <row r="45" spans="1:4" ht="15.5">
      <c r="A45" s="279" t="s">
        <v>708</v>
      </c>
      <c r="B45" s="279"/>
      <c r="C45" s="279"/>
      <c r="D45" s="226">
        <v>393926545</v>
      </c>
    </row>
    <row r="46" spans="1:4" ht="15.5">
      <c r="A46" s="279" t="s">
        <v>379</v>
      </c>
      <c r="B46" s="279"/>
      <c r="C46" s="279"/>
      <c r="D46" s="226">
        <v>1954474</v>
      </c>
    </row>
    <row r="47" spans="1:4" ht="15.5">
      <c r="A47" s="279" t="s">
        <v>380</v>
      </c>
      <c r="B47" s="279"/>
      <c r="C47" s="279"/>
      <c r="D47" s="226">
        <v>366193</v>
      </c>
    </row>
    <row r="48" spans="1:4" ht="15.5">
      <c r="A48" s="279" t="s">
        <v>664</v>
      </c>
      <c r="B48" s="279"/>
      <c r="C48" s="279"/>
      <c r="D48" s="226">
        <v>1739512</v>
      </c>
    </row>
    <row r="49" spans="1:4" ht="15.5">
      <c r="A49" s="279" t="s">
        <v>313</v>
      </c>
      <c r="B49" s="279"/>
      <c r="C49" s="279"/>
      <c r="D49" s="226">
        <v>397877232</v>
      </c>
    </row>
    <row r="50" spans="1:4" ht="15.5">
      <c r="A50" s="279" t="s">
        <v>709</v>
      </c>
      <c r="B50" s="279"/>
      <c r="C50" s="279"/>
      <c r="D50" s="226">
        <v>5000001</v>
      </c>
    </row>
    <row r="51" spans="1:4" ht="15.5">
      <c r="A51" s="279" t="s">
        <v>710</v>
      </c>
      <c r="B51" s="279"/>
      <c r="C51" s="279"/>
      <c r="D51" s="226">
        <v>2129500738</v>
      </c>
    </row>
    <row r="52" spans="1:4" ht="15.5">
      <c r="A52" s="279" t="s">
        <v>319</v>
      </c>
      <c r="B52" s="279"/>
      <c r="C52" s="279"/>
      <c r="D52" s="226">
        <v>224226136</v>
      </c>
    </row>
    <row r="53" spans="1:4" ht="15.5">
      <c r="A53" s="279" t="s">
        <v>711</v>
      </c>
      <c r="B53" s="279"/>
      <c r="C53" s="279"/>
      <c r="D53" s="226">
        <v>19058443</v>
      </c>
    </row>
    <row r="54" spans="1:4" ht="15.5">
      <c r="A54" s="279" t="s">
        <v>667</v>
      </c>
      <c r="B54" s="279"/>
      <c r="C54" s="279"/>
      <c r="D54" s="226">
        <v>338168083</v>
      </c>
    </row>
    <row r="55" spans="1:4" ht="15.5">
      <c r="A55" s="279" t="s">
        <v>323</v>
      </c>
      <c r="B55" s="279"/>
      <c r="C55" s="279"/>
      <c r="D55" s="226">
        <v>7000000</v>
      </c>
    </row>
    <row r="56" spans="1:4" ht="15.5">
      <c r="A56" s="279" t="s">
        <v>746</v>
      </c>
      <c r="B56" s="279"/>
      <c r="C56" s="279"/>
      <c r="D56" s="226">
        <v>7000000</v>
      </c>
    </row>
    <row r="57" spans="1:4" ht="15.5">
      <c r="A57" s="279" t="s">
        <v>326</v>
      </c>
      <c r="B57" s="279"/>
      <c r="C57" s="279"/>
      <c r="D57" s="226">
        <v>373498967</v>
      </c>
    </row>
    <row r="58" spans="1:4" ht="15.5">
      <c r="A58" s="279" t="s">
        <v>438</v>
      </c>
      <c r="B58" s="279"/>
      <c r="C58" s="279"/>
      <c r="D58" s="226">
        <v>26500000</v>
      </c>
    </row>
    <row r="59" spans="1:4" ht="15.5">
      <c r="A59" s="279" t="s">
        <v>713</v>
      </c>
      <c r="B59" s="279"/>
      <c r="C59" s="279"/>
      <c r="D59" s="226">
        <v>20698967</v>
      </c>
    </row>
    <row r="60" spans="1:4" ht="15.5">
      <c r="A60" s="279" t="s">
        <v>714</v>
      </c>
      <c r="B60" s="279"/>
      <c r="C60" s="279"/>
      <c r="D60" s="226">
        <v>326300000</v>
      </c>
    </row>
    <row r="61" spans="1:4" ht="15.5">
      <c r="A61" s="279" t="s">
        <v>619</v>
      </c>
      <c r="B61" s="279"/>
      <c r="C61" s="279"/>
      <c r="D61" s="226">
        <v>2393074553</v>
      </c>
    </row>
    <row r="62" spans="1:4" ht="15.5">
      <c r="A62" s="279" t="s">
        <v>379</v>
      </c>
      <c r="B62" s="279"/>
      <c r="C62" s="279"/>
      <c r="D62" s="226">
        <v>3178338</v>
      </c>
    </row>
    <row r="63" spans="1:4" ht="15.5">
      <c r="A63" s="279" t="s">
        <v>715</v>
      </c>
      <c r="B63" s="279"/>
      <c r="C63" s="279"/>
      <c r="D63" s="226">
        <v>1028363839</v>
      </c>
    </row>
    <row r="64" spans="1:4" ht="15.5">
      <c r="A64" s="279" t="s">
        <v>716</v>
      </c>
      <c r="B64" s="279"/>
      <c r="C64" s="279"/>
      <c r="D64" s="226">
        <v>397531191</v>
      </c>
    </row>
    <row r="65" spans="1:4" ht="15.5">
      <c r="A65" s="279" t="s">
        <v>717</v>
      </c>
      <c r="B65" s="279"/>
      <c r="C65" s="279"/>
      <c r="D65" s="226">
        <v>964001184</v>
      </c>
    </row>
    <row r="66" spans="1:4" ht="15.5">
      <c r="A66" s="279" t="s">
        <v>333</v>
      </c>
      <c r="B66" s="279"/>
      <c r="C66" s="279"/>
      <c r="D66" s="226">
        <v>291104664</v>
      </c>
    </row>
    <row r="67" spans="1:4" ht="15.5">
      <c r="A67" s="279" t="s">
        <v>575</v>
      </c>
      <c r="B67" s="279"/>
      <c r="C67" s="279"/>
      <c r="D67" s="226">
        <v>658829</v>
      </c>
    </row>
    <row r="68" spans="1:4" ht="15.5">
      <c r="A68" s="279" t="s">
        <v>718</v>
      </c>
      <c r="B68" s="279"/>
      <c r="C68" s="279"/>
      <c r="D68" s="226">
        <v>81639717</v>
      </c>
    </row>
    <row r="69" spans="1:4" ht="15.5">
      <c r="A69" s="279" t="s">
        <v>335</v>
      </c>
      <c r="B69" s="279"/>
      <c r="C69" s="279"/>
      <c r="D69" s="226">
        <v>131457675</v>
      </c>
    </row>
    <row r="70" spans="1:4" ht="15.5">
      <c r="A70" s="279" t="s">
        <v>719</v>
      </c>
      <c r="B70" s="279"/>
      <c r="C70" s="279"/>
      <c r="D70" s="226">
        <v>77348443</v>
      </c>
    </row>
    <row r="71" spans="1:4" ht="15.5">
      <c r="A71" s="279" t="s">
        <v>337</v>
      </c>
      <c r="B71" s="279"/>
      <c r="C71" s="279"/>
      <c r="D71" s="226">
        <v>145612767</v>
      </c>
    </row>
    <row r="72" spans="1:4" ht="15.5">
      <c r="A72" s="279" t="s">
        <v>441</v>
      </c>
      <c r="B72" s="279"/>
      <c r="C72" s="279"/>
      <c r="D72" s="226">
        <v>76574048</v>
      </c>
    </row>
    <row r="73" spans="1:4" ht="15.5">
      <c r="A73" s="279" t="s">
        <v>442</v>
      </c>
      <c r="B73" s="279"/>
      <c r="C73" s="279"/>
      <c r="D73" s="226">
        <v>52271350</v>
      </c>
    </row>
    <row r="74" spans="1:4" ht="15.5">
      <c r="A74" s="279" t="s">
        <v>444</v>
      </c>
      <c r="B74" s="279"/>
      <c r="C74" s="279"/>
      <c r="D74" s="226">
        <v>3694582</v>
      </c>
    </row>
    <row r="75" spans="1:4" ht="15.5">
      <c r="A75" s="279" t="s">
        <v>747</v>
      </c>
      <c r="B75" s="279"/>
      <c r="C75" s="279"/>
      <c r="D75" s="226">
        <v>397467</v>
      </c>
    </row>
    <row r="76" spans="1:4" ht="15.5">
      <c r="A76" s="279" t="s">
        <v>748</v>
      </c>
      <c r="B76" s="279"/>
      <c r="C76" s="279"/>
      <c r="D76" s="226">
        <v>4733320</v>
      </c>
    </row>
    <row r="77" spans="1:4" ht="15.5">
      <c r="A77" s="279" t="s">
        <v>443</v>
      </c>
      <c r="B77" s="279"/>
      <c r="C77" s="279"/>
      <c r="D77" s="226">
        <v>3942000</v>
      </c>
    </row>
    <row r="78" spans="1:4" ht="15.5">
      <c r="A78" s="279" t="s">
        <v>379</v>
      </c>
      <c r="B78" s="279"/>
      <c r="C78" s="279"/>
      <c r="D78" s="226">
        <v>4000000</v>
      </c>
    </row>
    <row r="79" spans="1:4" ht="15.5">
      <c r="A79" s="279" t="s">
        <v>577</v>
      </c>
      <c r="B79" s="279"/>
      <c r="C79" s="279"/>
      <c r="D79" s="226">
        <v>8249761</v>
      </c>
    </row>
    <row r="80" spans="1:4" ht="15.5">
      <c r="A80" s="279" t="s">
        <v>721</v>
      </c>
      <c r="B80" s="279"/>
      <c r="C80" s="279"/>
      <c r="D80" s="226">
        <v>99760</v>
      </c>
    </row>
    <row r="81" spans="1:4" ht="15.5">
      <c r="A81" s="279" t="s">
        <v>379</v>
      </c>
      <c r="B81" s="279"/>
      <c r="C81" s="279"/>
      <c r="D81" s="226">
        <v>7713630</v>
      </c>
    </row>
    <row r="82" spans="1:4" ht="15.5">
      <c r="A82" s="279" t="s">
        <v>722</v>
      </c>
      <c r="B82" s="279"/>
      <c r="C82" s="279"/>
      <c r="D82" s="226">
        <v>286371</v>
      </c>
    </row>
    <row r="83" spans="1:4" ht="15.5">
      <c r="A83" s="279" t="s">
        <v>749</v>
      </c>
      <c r="B83" s="279"/>
      <c r="C83" s="279"/>
      <c r="D83" s="226">
        <v>150000</v>
      </c>
    </row>
    <row r="84" spans="1:4" ht="15.5">
      <c r="A84" s="279" t="s">
        <v>341</v>
      </c>
      <c r="B84" s="279"/>
      <c r="C84" s="279"/>
      <c r="D84" s="226">
        <v>445009</v>
      </c>
    </row>
    <row r="85" spans="1:4" ht="15.5">
      <c r="A85" s="279" t="s">
        <v>395</v>
      </c>
      <c r="B85" s="279"/>
      <c r="C85" s="279"/>
      <c r="D85" s="226">
        <v>445009</v>
      </c>
    </row>
    <row r="86" spans="1:4" ht="15.5">
      <c r="A86" s="279" t="s">
        <v>343</v>
      </c>
      <c r="B86" s="279"/>
      <c r="C86" s="279"/>
      <c r="D86" s="226">
        <v>10615717139</v>
      </c>
    </row>
    <row r="87" spans="1:4" ht="15.5">
      <c r="A87" s="279" t="s">
        <v>724</v>
      </c>
      <c r="B87" s="279"/>
      <c r="C87" s="279"/>
      <c r="D87" s="226">
        <v>189574873</v>
      </c>
    </row>
    <row r="88" spans="1:4" ht="15.5">
      <c r="A88" s="279" t="s">
        <v>662</v>
      </c>
      <c r="B88" s="279"/>
      <c r="C88" s="279"/>
      <c r="D88" s="226">
        <v>713972506</v>
      </c>
    </row>
    <row r="89" spans="1:4" ht="15.5">
      <c r="A89" s="279" t="s">
        <v>344</v>
      </c>
      <c r="B89" s="279"/>
      <c r="C89" s="279"/>
      <c r="D89" s="226">
        <v>124824136</v>
      </c>
    </row>
    <row r="90" spans="1:4" ht="15.5">
      <c r="A90" s="279" t="s">
        <v>750</v>
      </c>
      <c r="B90" s="279"/>
      <c r="C90" s="279"/>
      <c r="D90" s="226">
        <v>303089673</v>
      </c>
    </row>
    <row r="91" spans="1:4" ht="15.5">
      <c r="A91" s="279" t="s">
        <v>319</v>
      </c>
      <c r="B91" s="279"/>
      <c r="C91" s="279"/>
      <c r="D91" s="226">
        <v>3884255950</v>
      </c>
    </row>
    <row r="92" spans="1:4" ht="15.5">
      <c r="A92" s="279" t="s">
        <v>751</v>
      </c>
      <c r="B92" s="279"/>
      <c r="C92" s="279"/>
      <c r="D92" s="226">
        <v>5400000001</v>
      </c>
    </row>
    <row r="93" spans="1:4" ht="15.5">
      <c r="A93" s="279" t="s">
        <v>350</v>
      </c>
      <c r="B93" s="279"/>
      <c r="C93" s="279"/>
      <c r="D93" s="226">
        <v>9566941</v>
      </c>
    </row>
    <row r="94" spans="1:4" ht="15.5">
      <c r="A94" s="279" t="s">
        <v>637</v>
      </c>
      <c r="B94" s="279"/>
      <c r="C94" s="279"/>
      <c r="D94" s="226">
        <v>9566941</v>
      </c>
    </row>
    <row r="95" spans="1:4" ht="15.5">
      <c r="A95" s="279" t="s">
        <v>675</v>
      </c>
      <c r="B95" s="279"/>
      <c r="C95" s="279"/>
      <c r="D95" s="226">
        <v>24735750</v>
      </c>
    </row>
    <row r="96" spans="1:4" ht="15.5">
      <c r="A96" s="279" t="s">
        <v>589</v>
      </c>
      <c r="B96" s="279"/>
      <c r="C96" s="279"/>
      <c r="D96" s="226">
        <v>17000000</v>
      </c>
    </row>
    <row r="97" spans="1:4" ht="15.5">
      <c r="A97" s="279" t="s">
        <v>639</v>
      </c>
      <c r="B97" s="279"/>
      <c r="C97" s="279"/>
      <c r="D97" s="226">
        <v>4480000</v>
      </c>
    </row>
    <row r="98" spans="1:4" ht="15.5">
      <c r="A98" s="279" t="s">
        <v>590</v>
      </c>
      <c r="B98" s="279"/>
      <c r="C98" s="279"/>
      <c r="D98" s="226">
        <v>3255750</v>
      </c>
    </row>
    <row r="99" spans="1:4" ht="15.5">
      <c r="A99" s="279" t="s">
        <v>357</v>
      </c>
      <c r="B99" s="279"/>
      <c r="C99" s="279"/>
      <c r="D99" s="226">
        <v>35866132</v>
      </c>
    </row>
    <row r="100" spans="1:4" ht="15.5">
      <c r="A100" s="279" t="s">
        <v>641</v>
      </c>
      <c r="B100" s="279"/>
      <c r="C100" s="279"/>
      <c r="D100" s="226">
        <v>30691003</v>
      </c>
    </row>
    <row r="101" spans="1:4" ht="15.5">
      <c r="A101" s="279" t="s">
        <v>379</v>
      </c>
      <c r="B101" s="279"/>
      <c r="C101" s="279"/>
      <c r="D101" s="226">
        <v>5175129</v>
      </c>
    </row>
    <row r="102" spans="1:4" ht="15.5">
      <c r="A102" s="279" t="s">
        <v>363</v>
      </c>
      <c r="B102" s="279"/>
      <c r="C102" s="279"/>
      <c r="D102" s="226">
        <v>90000000</v>
      </c>
    </row>
    <row r="103" spans="1:4" ht="15.5">
      <c r="A103" s="279" t="s">
        <v>729</v>
      </c>
      <c r="B103" s="279"/>
      <c r="C103" s="279"/>
      <c r="D103" s="226">
        <v>90000000</v>
      </c>
    </row>
    <row r="104" spans="1:4" ht="15.5">
      <c r="A104" s="279" t="s">
        <v>642</v>
      </c>
      <c r="B104" s="279"/>
      <c r="C104" s="279"/>
      <c r="D104" s="226">
        <v>64889392</v>
      </c>
    </row>
    <row r="105" spans="1:4" ht="15.5">
      <c r="A105" s="279" t="s">
        <v>730</v>
      </c>
      <c r="B105" s="279"/>
      <c r="C105" s="279"/>
      <c r="D105" s="226">
        <v>64889392</v>
      </c>
    </row>
    <row r="106" spans="1:4" ht="15.5">
      <c r="A106" s="279" t="s">
        <v>752</v>
      </c>
      <c r="B106" s="279"/>
      <c r="C106" s="279"/>
      <c r="D106" s="226">
        <v>5315000</v>
      </c>
    </row>
    <row r="107" spans="1:4" ht="15.5">
      <c r="A107" s="279" t="s">
        <v>379</v>
      </c>
      <c r="B107" s="279"/>
      <c r="C107" s="279"/>
      <c r="D107" s="226">
        <v>5315000</v>
      </c>
    </row>
    <row r="108" spans="1:4" ht="15.5">
      <c r="A108" s="279" t="s">
        <v>731</v>
      </c>
      <c r="B108" s="279"/>
      <c r="C108" s="279"/>
      <c r="D108" s="226">
        <v>250000</v>
      </c>
    </row>
    <row r="109" spans="1:4" ht="15.5">
      <c r="A109" s="279" t="s">
        <v>732</v>
      </c>
      <c r="B109" s="279"/>
      <c r="C109" s="279"/>
      <c r="D109" s="226">
        <v>125000</v>
      </c>
    </row>
    <row r="110" spans="1:4" ht="15.5">
      <c r="A110" s="279" t="s">
        <v>733</v>
      </c>
      <c r="B110" s="279"/>
      <c r="C110" s="279"/>
      <c r="D110" s="226">
        <v>125000</v>
      </c>
    </row>
    <row r="111" spans="1:4" ht="15.5">
      <c r="A111" s="279" t="s">
        <v>734</v>
      </c>
      <c r="B111" s="279"/>
      <c r="C111" s="279"/>
      <c r="D111" s="226">
        <v>1326741442</v>
      </c>
    </row>
    <row r="112" spans="1:4" ht="15.5">
      <c r="A112" s="279" t="s">
        <v>661</v>
      </c>
      <c r="B112" s="279"/>
      <c r="C112" s="279"/>
      <c r="D112" s="226">
        <v>7417047</v>
      </c>
    </row>
    <row r="113" spans="1:4" ht="15.5">
      <c r="A113" s="279" t="s">
        <v>379</v>
      </c>
      <c r="B113" s="279"/>
      <c r="C113" s="279"/>
      <c r="D113" s="226">
        <v>11495331</v>
      </c>
    </row>
    <row r="114" spans="1:4" ht="15.5">
      <c r="A114" s="279" t="s">
        <v>380</v>
      </c>
      <c r="B114" s="279"/>
      <c r="C114" s="279"/>
      <c r="D114" s="226">
        <v>7307849</v>
      </c>
    </row>
    <row r="115" spans="1:4" ht="15.5">
      <c r="A115" s="279" t="s">
        <v>608</v>
      </c>
      <c r="B115" s="279"/>
      <c r="C115" s="279"/>
      <c r="D115" s="226">
        <v>420680053</v>
      </c>
    </row>
    <row r="116" spans="1:4" ht="15.5">
      <c r="A116" s="279" t="s">
        <v>416</v>
      </c>
      <c r="B116" s="279"/>
      <c r="C116" s="279"/>
      <c r="D116" s="226">
        <v>378855022</v>
      </c>
    </row>
    <row r="117" spans="1:4" ht="15.5">
      <c r="A117" s="279" t="s">
        <v>609</v>
      </c>
      <c r="B117" s="279"/>
      <c r="C117" s="279"/>
      <c r="D117" s="226">
        <v>416663409</v>
      </c>
    </row>
    <row r="118" spans="1:4" ht="15.5">
      <c r="A118" s="279" t="s">
        <v>610</v>
      </c>
      <c r="B118" s="279"/>
      <c r="C118" s="279"/>
      <c r="D118" s="226">
        <v>84322731</v>
      </c>
    </row>
    <row r="119" spans="1:4" ht="15.5">
      <c r="A119" s="279" t="s">
        <v>753</v>
      </c>
      <c r="B119" s="279"/>
      <c r="C119" s="279"/>
      <c r="D119" s="226">
        <v>29135657</v>
      </c>
    </row>
    <row r="120" spans="1:4" ht="15.5">
      <c r="A120" s="279" t="s">
        <v>702</v>
      </c>
      <c r="B120" s="279"/>
      <c r="C120" s="279"/>
      <c r="D120" s="226">
        <v>25182078</v>
      </c>
    </row>
    <row r="121" spans="1:4" ht="15.5">
      <c r="A121" s="279" t="s">
        <v>614</v>
      </c>
      <c r="B121" s="279"/>
      <c r="C121" s="279"/>
      <c r="D121" s="226">
        <v>3953579</v>
      </c>
    </row>
    <row r="122" spans="1:4" ht="15.5">
      <c r="A122" s="279" t="s">
        <v>643</v>
      </c>
      <c r="B122" s="279"/>
      <c r="C122" s="279"/>
      <c r="D122" s="226">
        <v>1500000</v>
      </c>
    </row>
    <row r="123" spans="1:4" ht="15.5">
      <c r="A123" s="279" t="s">
        <v>649</v>
      </c>
      <c r="B123" s="279"/>
      <c r="C123" s="279"/>
      <c r="D123" s="226">
        <v>1500000</v>
      </c>
    </row>
    <row r="124" spans="1:4" ht="15.5">
      <c r="A124" s="279" t="s">
        <v>754</v>
      </c>
      <c r="B124" s="279"/>
      <c r="C124" s="279"/>
      <c r="D124" s="226">
        <v>17346101039</v>
      </c>
    </row>
    <row r="125" spans="1:4" ht="15.5">
      <c r="A125" s="279" t="s">
        <v>709</v>
      </c>
      <c r="B125" s="279"/>
      <c r="C125" s="279"/>
      <c r="D125" s="226">
        <v>366473787</v>
      </c>
    </row>
    <row r="126" spans="1:4" ht="15.5">
      <c r="A126" s="279" t="s">
        <v>373</v>
      </c>
      <c r="B126" s="279"/>
      <c r="C126" s="279"/>
      <c r="D126" s="226">
        <v>10695893262</v>
      </c>
    </row>
    <row r="127" spans="1:4" ht="15.5">
      <c r="A127" s="279" t="s">
        <v>707</v>
      </c>
      <c r="B127" s="279"/>
      <c r="C127" s="279"/>
      <c r="D127" s="226">
        <v>6283733990</v>
      </c>
    </row>
    <row r="128" spans="1:4" ht="15.5">
      <c r="A128" s="279" t="s">
        <v>755</v>
      </c>
      <c r="B128" s="279"/>
      <c r="C128" s="279"/>
      <c r="D128" s="226">
        <v>268497547</v>
      </c>
    </row>
    <row r="129" spans="1:4" ht="15.5">
      <c r="A129" s="279" t="s">
        <v>404</v>
      </c>
      <c r="B129" s="279"/>
      <c r="C129" s="279"/>
      <c r="D129" s="226">
        <v>26829670</v>
      </c>
    </row>
    <row r="130" spans="1:4" ht="15.5">
      <c r="A130" s="279" t="s">
        <v>707</v>
      </c>
      <c r="B130" s="279"/>
      <c r="C130" s="279"/>
      <c r="D130" s="226">
        <v>241667877</v>
      </c>
    </row>
    <row r="131" spans="1:4" ht="15.5">
      <c r="A131" s="279" t="s">
        <v>756</v>
      </c>
      <c r="B131" s="279"/>
      <c r="C131" s="279"/>
      <c r="D131" s="226">
        <v>12690000</v>
      </c>
    </row>
    <row r="132" spans="1:4" ht="15.5">
      <c r="A132" s="279" t="s">
        <v>379</v>
      </c>
      <c r="B132" s="279"/>
      <c r="C132" s="279"/>
      <c r="D132" s="226">
        <v>12690000</v>
      </c>
    </row>
    <row r="133" spans="1:4" ht="15.5">
      <c r="A133" s="279" t="s">
        <v>757</v>
      </c>
      <c r="B133" s="279"/>
      <c r="C133" s="279"/>
      <c r="D133" s="226">
        <v>33121449</v>
      </c>
    </row>
    <row r="134" spans="1:4" ht="15" customHeight="1">
      <c r="A134" s="279" t="s">
        <v>758</v>
      </c>
      <c r="B134" s="279"/>
      <c r="C134" s="279"/>
      <c r="D134" s="226">
        <v>4500000</v>
      </c>
    </row>
    <row r="135" spans="1:4" ht="15.5">
      <c r="A135" s="279" t="s">
        <v>645</v>
      </c>
      <c r="B135" s="279"/>
      <c r="C135" s="279"/>
      <c r="D135" s="226">
        <v>10000000</v>
      </c>
    </row>
    <row r="136" spans="1:4" ht="15.5">
      <c r="A136" s="279" t="s">
        <v>647</v>
      </c>
      <c r="B136" s="279"/>
      <c r="C136" s="279"/>
      <c r="D136" s="226">
        <v>1334308</v>
      </c>
    </row>
    <row r="137" spans="1:4" ht="15.5">
      <c r="A137" s="279" t="s">
        <v>759</v>
      </c>
      <c r="B137" s="279"/>
      <c r="C137" s="279"/>
      <c r="D137" s="226">
        <v>3150000</v>
      </c>
    </row>
    <row r="138" spans="1:4" ht="15.5">
      <c r="A138" s="279" t="s">
        <v>650</v>
      </c>
      <c r="B138" s="279"/>
      <c r="C138" s="279"/>
      <c r="D138" s="226">
        <v>2040000</v>
      </c>
    </row>
    <row r="139" spans="1:4" ht="15.5">
      <c r="A139" s="279" t="s">
        <v>597</v>
      </c>
      <c r="B139" s="279"/>
      <c r="C139" s="279"/>
      <c r="D139" s="226">
        <v>1184066</v>
      </c>
    </row>
    <row r="140" spans="1:4" ht="15.5">
      <c r="A140" s="279" t="s">
        <v>379</v>
      </c>
      <c r="B140" s="279"/>
      <c r="C140" s="279"/>
      <c r="D140" s="226">
        <v>3832067</v>
      </c>
    </row>
    <row r="141" spans="1:4" ht="15.5">
      <c r="A141" s="279" t="s">
        <v>380</v>
      </c>
      <c r="B141" s="279"/>
      <c r="C141" s="279"/>
      <c r="D141" s="226">
        <v>253816</v>
      </c>
    </row>
    <row r="142" spans="1:4" ht="15.5">
      <c r="A142" s="279" t="s">
        <v>760</v>
      </c>
      <c r="B142" s="279"/>
      <c r="C142" s="279"/>
      <c r="D142" s="226">
        <v>4500000</v>
      </c>
    </row>
    <row r="143" spans="1:4" ht="15.5">
      <c r="A143" s="279" t="s">
        <v>761</v>
      </c>
      <c r="B143" s="279"/>
      <c r="C143" s="279"/>
      <c r="D143" s="226">
        <v>527192</v>
      </c>
    </row>
    <row r="144" spans="1:4" ht="15.5">
      <c r="A144" s="279" t="s">
        <v>652</v>
      </c>
      <c r="B144" s="279"/>
      <c r="C144" s="279"/>
      <c r="D144" s="226">
        <v>1800000</v>
      </c>
    </row>
    <row r="146" spans="1:4" ht="34.5" customHeight="1">
      <c r="A146" s="266" t="s">
        <v>762</v>
      </c>
      <c r="B146" s="266"/>
      <c r="C146" s="266"/>
      <c r="D146" s="266"/>
    </row>
    <row r="147" spans="1:4" ht="15.5">
      <c r="A147" s="85" t="s">
        <v>177</v>
      </c>
    </row>
  </sheetData>
  <mergeCells count="144">
    <mergeCell ref="A120:C120"/>
    <mergeCell ref="A123:C123"/>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44:C144"/>
    <mergeCell ref="A146:D146"/>
    <mergeCell ref="B3:C3"/>
    <mergeCell ref="A1:E1"/>
    <mergeCell ref="A138:C138"/>
    <mergeCell ref="A139:C139"/>
    <mergeCell ref="A140:C140"/>
    <mergeCell ref="A141:C141"/>
    <mergeCell ref="A142:C142"/>
    <mergeCell ref="A143:C143"/>
    <mergeCell ref="A122:C122"/>
    <mergeCell ref="A121:C121"/>
    <mergeCell ref="A124:C124"/>
    <mergeCell ref="A125:C125"/>
    <mergeCell ref="A114:C114"/>
    <mergeCell ref="A115:C115"/>
    <mergeCell ref="A116:C116"/>
    <mergeCell ref="A117:C117"/>
    <mergeCell ref="A118:C118"/>
    <mergeCell ref="A97:C97"/>
    <mergeCell ref="A98:C98"/>
    <mergeCell ref="A119:C119"/>
    <mergeCell ref="A102:C102"/>
    <mergeCell ref="A103:C103"/>
    <mergeCell ref="A104:C104"/>
    <mergeCell ref="A105:C105"/>
    <mergeCell ref="A106:C106"/>
    <mergeCell ref="A107:C107"/>
    <mergeCell ref="A108:C108"/>
    <mergeCell ref="A109:C109"/>
    <mergeCell ref="A110:C110"/>
    <mergeCell ref="A111:C111"/>
    <mergeCell ref="A112:C112"/>
    <mergeCell ref="A113:C113"/>
    <mergeCell ref="A73:C73"/>
    <mergeCell ref="A74:C74"/>
    <mergeCell ref="A99:C99"/>
    <mergeCell ref="A100:C100"/>
    <mergeCell ref="A101:C101"/>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49:C49"/>
    <mergeCell ref="A50:C50"/>
    <mergeCell ref="A75:C75"/>
    <mergeCell ref="A76:C76"/>
    <mergeCell ref="A77:C77"/>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25:C25"/>
    <mergeCell ref="A26:C26"/>
    <mergeCell ref="A51:C51"/>
    <mergeCell ref="A52:C52"/>
    <mergeCell ref="A53:C53"/>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C4"/>
    <mergeCell ref="A5:C5"/>
    <mergeCell ref="A12:C12"/>
    <mergeCell ref="A13:C13"/>
    <mergeCell ref="A14:C14"/>
    <mergeCell ref="A15:C15"/>
    <mergeCell ref="A27:C27"/>
    <mergeCell ref="A28:C28"/>
    <mergeCell ref="A29:C29"/>
    <mergeCell ref="A16:C16"/>
    <mergeCell ref="A17:C17"/>
    <mergeCell ref="A6:C6"/>
    <mergeCell ref="A7:C7"/>
    <mergeCell ref="A8:C8"/>
    <mergeCell ref="A9:C9"/>
    <mergeCell ref="A10:C10"/>
    <mergeCell ref="A11:C11"/>
    <mergeCell ref="A18:C18"/>
    <mergeCell ref="A19:C19"/>
    <mergeCell ref="A20:C20"/>
    <mergeCell ref="A21:C21"/>
    <mergeCell ref="A22:C22"/>
    <mergeCell ref="A23:C23"/>
    <mergeCell ref="A24:C2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59999389629810485"/>
  </sheetPr>
  <dimension ref="A1:G155"/>
  <sheetViews>
    <sheetView zoomScaleNormal="100" workbookViewId="0"/>
  </sheetViews>
  <sheetFormatPr baseColWidth="10" defaultColWidth="11.453125" defaultRowHeight="14.5"/>
  <cols>
    <col min="1" max="1" width="44.81640625" style="191" customWidth="1"/>
    <col min="2" max="2" width="38.7265625" style="191" customWidth="1"/>
    <col min="3" max="3" width="25.54296875" style="191" customWidth="1"/>
    <col min="4" max="16384" width="11.453125" style="191"/>
  </cols>
  <sheetData>
    <row r="1" spans="1:7" ht="15" customHeight="1">
      <c r="A1" s="248" t="s">
        <v>1297</v>
      </c>
      <c r="B1" s="248"/>
      <c r="C1" s="248"/>
      <c r="D1" s="248"/>
      <c r="E1" s="248"/>
      <c r="F1" s="200"/>
      <c r="G1" s="200"/>
    </row>
    <row r="3" spans="1:7" ht="15.5">
      <c r="A3" s="212" t="s">
        <v>179</v>
      </c>
      <c r="B3" s="212" t="s">
        <v>688</v>
      </c>
      <c r="C3" s="212" t="s">
        <v>181</v>
      </c>
    </row>
    <row r="4" spans="1:7" ht="15.5">
      <c r="A4" s="259" t="s">
        <v>92</v>
      </c>
      <c r="B4" s="259"/>
      <c r="C4" s="180">
        <v>47918431176</v>
      </c>
      <c r="D4" s="201"/>
    </row>
    <row r="5" spans="1:7" ht="15.5">
      <c r="A5" s="229" t="s">
        <v>274</v>
      </c>
      <c r="B5" s="173"/>
      <c r="C5" s="226">
        <v>34000000</v>
      </c>
    </row>
    <row r="6" spans="1:7" ht="15.5">
      <c r="A6" s="278" t="s">
        <v>462</v>
      </c>
      <c r="B6" s="278"/>
      <c r="C6" s="171">
        <v>34000000</v>
      </c>
    </row>
    <row r="7" spans="1:7" ht="15.5">
      <c r="A7" s="278" t="s">
        <v>763</v>
      </c>
      <c r="B7" s="278"/>
      <c r="C7" s="171">
        <v>6000000</v>
      </c>
    </row>
    <row r="8" spans="1:7" ht="15.5">
      <c r="A8" s="278" t="s">
        <v>764</v>
      </c>
      <c r="B8" s="278"/>
      <c r="C8" s="171">
        <v>28000000</v>
      </c>
    </row>
    <row r="9" spans="1:7" ht="15.5">
      <c r="A9" s="279" t="s">
        <v>278</v>
      </c>
      <c r="B9" s="279"/>
      <c r="C9" s="226">
        <v>291509304</v>
      </c>
    </row>
    <row r="10" spans="1:7" ht="15.5">
      <c r="A10" s="278" t="s">
        <v>465</v>
      </c>
      <c r="B10" s="278"/>
      <c r="C10" s="171">
        <v>256257347</v>
      </c>
    </row>
    <row r="11" spans="1:7" ht="15.5">
      <c r="A11" s="278" t="s">
        <v>467</v>
      </c>
      <c r="B11" s="278"/>
      <c r="C11" s="171">
        <v>7452000</v>
      </c>
    </row>
    <row r="12" spans="1:7" ht="15.5">
      <c r="A12" s="278" t="s">
        <v>765</v>
      </c>
      <c r="B12" s="278"/>
      <c r="C12" s="171">
        <v>3307089</v>
      </c>
    </row>
    <row r="13" spans="1:7" ht="15.5">
      <c r="A13" s="278" t="s">
        <v>766</v>
      </c>
      <c r="B13" s="278"/>
      <c r="C13" s="171">
        <v>12972868</v>
      </c>
    </row>
    <row r="14" spans="1:7" ht="15.5">
      <c r="A14" s="278" t="s">
        <v>767</v>
      </c>
      <c r="B14" s="278"/>
      <c r="C14" s="171">
        <v>1520000</v>
      </c>
    </row>
    <row r="15" spans="1:7" ht="15.5">
      <c r="A15" s="278" t="s">
        <v>464</v>
      </c>
      <c r="B15" s="278"/>
      <c r="C15" s="171">
        <v>10000000</v>
      </c>
    </row>
    <row r="16" spans="1:7" ht="15.5">
      <c r="A16" s="279" t="s">
        <v>285</v>
      </c>
      <c r="B16" s="279"/>
      <c r="C16" s="226">
        <v>17000000</v>
      </c>
    </row>
    <row r="17" spans="1:3" ht="15.5">
      <c r="A17" s="278" t="s">
        <v>768</v>
      </c>
      <c r="B17" s="278"/>
      <c r="C17" s="171">
        <v>12000000</v>
      </c>
    </row>
    <row r="18" spans="1:3" ht="15.5">
      <c r="A18" s="278" t="s">
        <v>474</v>
      </c>
      <c r="B18" s="278"/>
      <c r="C18" s="171">
        <v>4000000</v>
      </c>
    </row>
    <row r="19" spans="1:3" ht="15.5">
      <c r="A19" s="278" t="s">
        <v>769</v>
      </c>
      <c r="B19" s="278"/>
      <c r="C19" s="171">
        <v>1000000</v>
      </c>
    </row>
    <row r="20" spans="1:3" ht="15.5">
      <c r="A20" s="279" t="s">
        <v>288</v>
      </c>
      <c r="B20" s="279"/>
      <c r="C20" s="226">
        <v>4000000</v>
      </c>
    </row>
    <row r="21" spans="1:3" ht="15.5">
      <c r="A21" s="278" t="s">
        <v>474</v>
      </c>
      <c r="B21" s="278"/>
      <c r="C21" s="171">
        <v>4000000</v>
      </c>
    </row>
    <row r="22" spans="1:3" ht="15.5">
      <c r="A22" s="279" t="s">
        <v>294</v>
      </c>
      <c r="B22" s="279"/>
      <c r="C22" s="226">
        <v>108000000</v>
      </c>
    </row>
    <row r="23" spans="1:3" ht="15.5">
      <c r="A23" s="278" t="s">
        <v>483</v>
      </c>
      <c r="B23" s="278"/>
      <c r="C23" s="171">
        <v>108000000</v>
      </c>
    </row>
    <row r="24" spans="1:3" ht="15.5">
      <c r="A24" s="279" t="s">
        <v>382</v>
      </c>
      <c r="B24" s="279"/>
      <c r="C24" s="226">
        <v>7843328212</v>
      </c>
    </row>
    <row r="25" spans="1:3" ht="15.5">
      <c r="A25" s="278" t="s">
        <v>770</v>
      </c>
      <c r="B25" s="278"/>
      <c r="C25" s="171">
        <v>4680914</v>
      </c>
    </row>
    <row r="26" spans="1:3" ht="15.5">
      <c r="A26" s="278" t="s">
        <v>771</v>
      </c>
      <c r="B26" s="278"/>
      <c r="C26" s="171">
        <v>3750032973</v>
      </c>
    </row>
    <row r="27" spans="1:3" ht="15.5">
      <c r="A27" s="278" t="s">
        <v>772</v>
      </c>
      <c r="B27" s="278"/>
      <c r="C27" s="171">
        <v>393848151</v>
      </c>
    </row>
    <row r="28" spans="1:3" ht="15.5">
      <c r="A28" s="278" t="s">
        <v>773</v>
      </c>
      <c r="B28" s="278"/>
      <c r="C28" s="171">
        <v>3140000000</v>
      </c>
    </row>
    <row r="29" spans="1:3" ht="15.5">
      <c r="A29" s="278" t="s">
        <v>774</v>
      </c>
      <c r="B29" s="278"/>
      <c r="C29" s="171">
        <v>554766174</v>
      </c>
    </row>
    <row r="30" spans="1:3" ht="15.5">
      <c r="A30" s="279" t="s">
        <v>299</v>
      </c>
      <c r="B30" s="279"/>
      <c r="C30" s="226">
        <v>5906212</v>
      </c>
    </row>
    <row r="31" spans="1:3" ht="15.5">
      <c r="A31" s="278" t="s">
        <v>775</v>
      </c>
      <c r="B31" s="278"/>
      <c r="C31" s="171">
        <v>5906212</v>
      </c>
    </row>
    <row r="32" spans="1:3" ht="15.5">
      <c r="A32" s="279" t="s">
        <v>302</v>
      </c>
      <c r="B32" s="279"/>
      <c r="C32" s="226">
        <v>342797997</v>
      </c>
    </row>
    <row r="33" spans="1:3" ht="15.5">
      <c r="A33" s="278" t="s">
        <v>474</v>
      </c>
      <c r="B33" s="278"/>
      <c r="C33" s="171">
        <v>2000000</v>
      </c>
    </row>
    <row r="34" spans="1:3" ht="15.5">
      <c r="A34" s="278" t="s">
        <v>776</v>
      </c>
      <c r="B34" s="278"/>
      <c r="C34" s="171">
        <v>340797997</v>
      </c>
    </row>
    <row r="35" spans="1:3" ht="15.5">
      <c r="A35" s="279" t="s">
        <v>424</v>
      </c>
      <c r="B35" s="279"/>
      <c r="C35" s="226">
        <v>4507297258</v>
      </c>
    </row>
    <row r="36" spans="1:3" ht="15.5">
      <c r="A36" s="278" t="s">
        <v>777</v>
      </c>
      <c r="B36" s="278"/>
      <c r="C36" s="171">
        <v>139244491</v>
      </c>
    </row>
    <row r="37" spans="1:3" ht="15.5">
      <c r="A37" s="278" t="s">
        <v>778</v>
      </c>
      <c r="B37" s="278"/>
      <c r="C37" s="171">
        <v>20886248</v>
      </c>
    </row>
    <row r="38" spans="1:3" ht="15.5">
      <c r="A38" s="278" t="s">
        <v>779</v>
      </c>
      <c r="B38" s="278"/>
      <c r="C38" s="171">
        <v>10457004</v>
      </c>
    </row>
    <row r="39" spans="1:3" ht="15.5">
      <c r="A39" s="278" t="s">
        <v>780</v>
      </c>
      <c r="B39" s="278"/>
      <c r="C39" s="171">
        <v>3736141619</v>
      </c>
    </row>
    <row r="40" spans="1:3" ht="15.5">
      <c r="A40" s="278" t="s">
        <v>781</v>
      </c>
      <c r="B40" s="278"/>
      <c r="C40" s="171">
        <v>288630440</v>
      </c>
    </row>
    <row r="41" spans="1:3" ht="15.5">
      <c r="A41" s="278" t="s">
        <v>782</v>
      </c>
      <c r="B41" s="278"/>
      <c r="C41" s="171">
        <v>8108796</v>
      </c>
    </row>
    <row r="42" spans="1:3" ht="15.5">
      <c r="A42" s="278" t="s">
        <v>783</v>
      </c>
      <c r="B42" s="278"/>
      <c r="C42" s="171">
        <v>30823337</v>
      </c>
    </row>
    <row r="43" spans="1:3" ht="15.5">
      <c r="A43" s="278" t="s">
        <v>784</v>
      </c>
      <c r="B43" s="278"/>
      <c r="C43" s="171">
        <v>273005323</v>
      </c>
    </row>
    <row r="44" spans="1:3" ht="15.5">
      <c r="A44" s="279" t="s">
        <v>311</v>
      </c>
      <c r="B44" s="279"/>
      <c r="C44" s="226">
        <v>5510166142</v>
      </c>
    </row>
    <row r="45" spans="1:3" ht="15.5">
      <c r="A45" s="278" t="s">
        <v>785</v>
      </c>
      <c r="B45" s="278"/>
      <c r="C45" s="171">
        <v>23451008</v>
      </c>
    </row>
    <row r="46" spans="1:3" ht="15.5">
      <c r="A46" s="278" t="s">
        <v>502</v>
      </c>
      <c r="B46" s="278"/>
      <c r="C46" s="171">
        <v>125362484</v>
      </c>
    </row>
    <row r="47" spans="1:3" ht="15.5">
      <c r="A47" s="278" t="s">
        <v>786</v>
      </c>
      <c r="B47" s="278"/>
      <c r="C47" s="171">
        <v>1479220964</v>
      </c>
    </row>
    <row r="48" spans="1:3" ht="15.5">
      <c r="A48" s="278" t="s">
        <v>787</v>
      </c>
      <c r="B48" s="278"/>
      <c r="C48" s="171">
        <v>56945761</v>
      </c>
    </row>
    <row r="49" spans="1:3" ht="15.5">
      <c r="A49" s="278" t="s">
        <v>788</v>
      </c>
      <c r="B49" s="278"/>
      <c r="C49" s="171">
        <v>413534730</v>
      </c>
    </row>
    <row r="50" spans="1:3" ht="15.5">
      <c r="A50" s="278" t="s">
        <v>474</v>
      </c>
      <c r="B50" s="278"/>
      <c r="C50" s="171">
        <v>2032426</v>
      </c>
    </row>
    <row r="51" spans="1:3" ht="15.5">
      <c r="A51" s="278" t="s">
        <v>475</v>
      </c>
      <c r="B51" s="278"/>
      <c r="C51" s="171">
        <v>345951</v>
      </c>
    </row>
    <row r="52" spans="1:3" ht="15.5">
      <c r="A52" s="278" t="s">
        <v>789</v>
      </c>
      <c r="B52" s="278"/>
      <c r="C52" s="171">
        <v>1663354</v>
      </c>
    </row>
    <row r="53" spans="1:3" ht="15.5">
      <c r="A53" s="278" t="s">
        <v>505</v>
      </c>
      <c r="B53" s="278"/>
      <c r="C53" s="171">
        <v>396455632</v>
      </c>
    </row>
    <row r="54" spans="1:3" ht="15.5">
      <c r="A54" s="278" t="s">
        <v>790</v>
      </c>
      <c r="B54" s="278"/>
      <c r="C54" s="171">
        <v>4859261</v>
      </c>
    </row>
    <row r="55" spans="1:3" ht="15.5">
      <c r="A55" s="278" t="s">
        <v>791</v>
      </c>
      <c r="B55" s="278"/>
      <c r="C55" s="171">
        <v>2321337292</v>
      </c>
    </row>
    <row r="56" spans="1:3" ht="15.5">
      <c r="A56" s="278" t="s">
        <v>508</v>
      </c>
      <c r="B56" s="278"/>
      <c r="C56" s="171">
        <v>237423927</v>
      </c>
    </row>
    <row r="57" spans="1:3" ht="15.5">
      <c r="A57" s="278" t="s">
        <v>792</v>
      </c>
      <c r="B57" s="278"/>
      <c r="C57" s="171">
        <v>52112370</v>
      </c>
    </row>
    <row r="58" spans="1:3" ht="15.5">
      <c r="A58" s="278" t="s">
        <v>793</v>
      </c>
      <c r="B58" s="278"/>
      <c r="C58" s="171">
        <v>395420982</v>
      </c>
    </row>
    <row r="59" spans="1:3" ht="15.5">
      <c r="A59" s="278" t="s">
        <v>794</v>
      </c>
      <c r="B59" s="278"/>
      <c r="C59" s="226">
        <v>7000000</v>
      </c>
    </row>
    <row r="60" spans="1:3" ht="15.5">
      <c r="A60" s="278" t="s">
        <v>795</v>
      </c>
      <c r="B60" s="278"/>
      <c r="C60" s="171">
        <v>7000000</v>
      </c>
    </row>
    <row r="61" spans="1:3" ht="15.5">
      <c r="A61" s="278" t="s">
        <v>796</v>
      </c>
      <c r="B61" s="278"/>
      <c r="C61" s="226">
        <v>375466997</v>
      </c>
    </row>
    <row r="62" spans="1:3" ht="15.5">
      <c r="A62" s="278" t="s">
        <v>513</v>
      </c>
      <c r="B62" s="278"/>
      <c r="C62" s="171">
        <v>26500000</v>
      </c>
    </row>
    <row r="63" spans="1:3" ht="15.5">
      <c r="A63" s="278" t="s">
        <v>797</v>
      </c>
      <c r="B63" s="278"/>
      <c r="C63" s="171">
        <v>22666997</v>
      </c>
    </row>
    <row r="64" spans="1:3" ht="15.5">
      <c r="A64" s="278" t="s">
        <v>798</v>
      </c>
      <c r="B64" s="278"/>
      <c r="C64" s="171">
        <v>326300000</v>
      </c>
    </row>
    <row r="65" spans="1:3" ht="15.5">
      <c r="A65" s="278" t="s">
        <v>799</v>
      </c>
      <c r="B65" s="278"/>
      <c r="C65" s="226">
        <v>2571100229</v>
      </c>
    </row>
    <row r="66" spans="1:3" ht="15.5">
      <c r="A66" s="278" t="s">
        <v>474</v>
      </c>
      <c r="B66" s="278"/>
      <c r="C66" s="171">
        <v>2987638</v>
      </c>
    </row>
    <row r="67" spans="1:3" ht="15.5">
      <c r="A67" s="278" t="s">
        <v>800</v>
      </c>
      <c r="B67" s="278"/>
      <c r="C67" s="171">
        <v>1079244528</v>
      </c>
    </row>
    <row r="68" spans="1:3" ht="15.5">
      <c r="A68" s="278" t="s">
        <v>801</v>
      </c>
      <c r="B68" s="278"/>
      <c r="C68" s="171">
        <v>475394841</v>
      </c>
    </row>
    <row r="69" spans="1:3" ht="15.5">
      <c r="A69" s="278" t="s">
        <v>802</v>
      </c>
      <c r="B69" s="278"/>
      <c r="C69" s="171">
        <v>1013473222</v>
      </c>
    </row>
    <row r="70" spans="1:3" ht="15.5">
      <c r="A70" s="278" t="s">
        <v>803</v>
      </c>
      <c r="B70" s="278"/>
      <c r="C70" s="226">
        <v>298733999</v>
      </c>
    </row>
    <row r="71" spans="1:3" ht="15.5">
      <c r="A71" s="278" t="s">
        <v>516</v>
      </c>
      <c r="B71" s="278"/>
      <c r="C71" s="171">
        <v>628607</v>
      </c>
    </row>
    <row r="72" spans="1:3" ht="15.5">
      <c r="A72" s="278" t="s">
        <v>804</v>
      </c>
      <c r="B72" s="278"/>
      <c r="C72" s="171">
        <v>83688797</v>
      </c>
    </row>
    <row r="73" spans="1:3" ht="15.5">
      <c r="A73" s="278" t="s">
        <v>518</v>
      </c>
      <c r="B73" s="278"/>
      <c r="C73" s="171">
        <v>139000000</v>
      </c>
    </row>
    <row r="74" spans="1:3" ht="15.5">
      <c r="A74" s="278" t="s">
        <v>805</v>
      </c>
      <c r="B74" s="278"/>
      <c r="C74" s="171">
        <v>75416595</v>
      </c>
    </row>
    <row r="75" spans="1:3" ht="15.5">
      <c r="A75" s="278" t="s">
        <v>806</v>
      </c>
      <c r="B75" s="278"/>
      <c r="C75" s="226">
        <v>136476143</v>
      </c>
    </row>
    <row r="76" spans="1:3" ht="15.5">
      <c r="A76" s="278" t="s">
        <v>520</v>
      </c>
      <c r="B76" s="278"/>
      <c r="C76" s="171">
        <v>70472625</v>
      </c>
    </row>
    <row r="77" spans="1:3" ht="15.5">
      <c r="A77" s="278" t="s">
        <v>521</v>
      </c>
      <c r="B77" s="278"/>
      <c r="C77" s="171">
        <v>52629411</v>
      </c>
    </row>
    <row r="78" spans="1:3" ht="15.5">
      <c r="A78" s="278" t="s">
        <v>522</v>
      </c>
      <c r="B78" s="278"/>
      <c r="C78" s="171">
        <v>3873160</v>
      </c>
    </row>
    <row r="79" spans="1:3" ht="15.5">
      <c r="A79" s="278" t="s">
        <v>807</v>
      </c>
      <c r="B79" s="278"/>
      <c r="C79" s="171">
        <v>325627</v>
      </c>
    </row>
    <row r="80" spans="1:3" ht="15.5">
      <c r="A80" s="278" t="s">
        <v>808</v>
      </c>
      <c r="B80" s="278"/>
      <c r="C80" s="171">
        <v>4733320</v>
      </c>
    </row>
    <row r="81" spans="1:3" ht="15.5">
      <c r="A81" s="278" t="s">
        <v>523</v>
      </c>
      <c r="B81" s="278"/>
      <c r="C81" s="171">
        <v>442000</v>
      </c>
    </row>
    <row r="82" spans="1:3" ht="15.5">
      <c r="A82" s="278" t="s">
        <v>474</v>
      </c>
      <c r="B82" s="278"/>
      <c r="C82" s="171">
        <v>4000000</v>
      </c>
    </row>
    <row r="83" spans="1:3" ht="15.5">
      <c r="A83" s="278" t="s">
        <v>809</v>
      </c>
      <c r="B83" s="278"/>
      <c r="C83" s="226">
        <v>8250297</v>
      </c>
    </row>
    <row r="84" spans="1:3" ht="15.5">
      <c r="A84" s="278" t="s">
        <v>810</v>
      </c>
      <c r="B84" s="278"/>
      <c r="C84" s="171">
        <v>99760</v>
      </c>
    </row>
    <row r="85" spans="1:3" ht="15.5">
      <c r="A85" s="278" t="s">
        <v>474</v>
      </c>
      <c r="B85" s="278"/>
      <c r="C85" s="171">
        <v>7000537</v>
      </c>
    </row>
    <row r="86" spans="1:3" ht="15.5">
      <c r="A86" s="278" t="s">
        <v>811</v>
      </c>
      <c r="B86" s="278"/>
      <c r="C86" s="171">
        <v>1000000</v>
      </c>
    </row>
    <row r="87" spans="1:3" ht="15.5">
      <c r="A87" s="278" t="s">
        <v>812</v>
      </c>
      <c r="B87" s="278"/>
      <c r="C87" s="171">
        <v>150000</v>
      </c>
    </row>
    <row r="88" spans="1:3" ht="15.5">
      <c r="A88" s="278" t="s">
        <v>813</v>
      </c>
      <c r="B88" s="278"/>
      <c r="C88" s="226">
        <v>445009</v>
      </c>
    </row>
    <row r="89" spans="1:3" ht="15.5">
      <c r="A89" s="278" t="s">
        <v>524</v>
      </c>
      <c r="B89" s="278"/>
      <c r="C89" s="171">
        <v>445009</v>
      </c>
    </row>
    <row r="90" spans="1:3" ht="15.5">
      <c r="A90" s="278" t="s">
        <v>814</v>
      </c>
      <c r="B90" s="278"/>
      <c r="C90" s="226">
        <v>20050058094</v>
      </c>
    </row>
    <row r="91" spans="1:3" ht="15.5">
      <c r="A91" s="278" t="s">
        <v>815</v>
      </c>
      <c r="B91" s="278"/>
      <c r="C91" s="171">
        <v>198653204</v>
      </c>
    </row>
    <row r="92" spans="1:3" ht="15.5">
      <c r="A92" s="278" t="s">
        <v>816</v>
      </c>
      <c r="B92" s="278"/>
      <c r="C92" s="171">
        <v>730601585</v>
      </c>
    </row>
    <row r="93" spans="1:3" ht="15.5">
      <c r="A93" s="278" t="s">
        <v>528</v>
      </c>
      <c r="B93" s="278"/>
      <c r="C93" s="171">
        <v>128865262</v>
      </c>
    </row>
    <row r="94" spans="1:3" ht="15.5">
      <c r="A94" s="278" t="s">
        <v>817</v>
      </c>
      <c r="B94" s="278"/>
      <c r="C94" s="171">
        <v>263079298</v>
      </c>
    </row>
    <row r="95" spans="1:3" ht="15.5">
      <c r="A95" s="278" t="s">
        <v>508</v>
      </c>
      <c r="B95" s="278"/>
      <c r="C95" s="171">
        <v>4070264507</v>
      </c>
    </row>
    <row r="96" spans="1:3" ht="15.5">
      <c r="A96" s="278" t="s">
        <v>818</v>
      </c>
      <c r="B96" s="278"/>
      <c r="C96" s="171">
        <v>14658594238</v>
      </c>
    </row>
    <row r="97" spans="1:3" ht="15.5">
      <c r="A97" s="278" t="s">
        <v>819</v>
      </c>
      <c r="B97" s="278"/>
      <c r="C97" s="226">
        <v>7500000</v>
      </c>
    </row>
    <row r="98" spans="1:3" ht="15.5">
      <c r="A98" s="278" t="s">
        <v>820</v>
      </c>
      <c r="B98" s="278"/>
      <c r="C98" s="171">
        <v>7500000</v>
      </c>
    </row>
    <row r="99" spans="1:3" ht="15.5">
      <c r="A99" s="278" t="s">
        <v>821</v>
      </c>
      <c r="B99" s="278"/>
      <c r="C99" s="226">
        <v>116650000</v>
      </c>
    </row>
    <row r="100" spans="1:3" ht="15.5">
      <c r="A100" s="278" t="s">
        <v>822</v>
      </c>
      <c r="B100" s="278"/>
      <c r="C100" s="171">
        <v>100000000</v>
      </c>
    </row>
    <row r="101" spans="1:3" ht="15.5">
      <c r="A101" s="278" t="s">
        <v>823</v>
      </c>
      <c r="B101" s="278"/>
      <c r="C101" s="171">
        <v>6650000</v>
      </c>
    </row>
    <row r="102" spans="1:3" ht="15.5">
      <c r="A102" s="278" t="s">
        <v>824</v>
      </c>
      <c r="B102" s="278"/>
      <c r="C102" s="172">
        <v>10000000</v>
      </c>
    </row>
    <row r="103" spans="1:3" ht="15.5">
      <c r="A103" s="278" t="s">
        <v>825</v>
      </c>
      <c r="B103" s="278"/>
      <c r="C103" s="226">
        <v>40863494</v>
      </c>
    </row>
    <row r="104" spans="1:3" ht="15.5">
      <c r="A104" s="278" t="s">
        <v>826</v>
      </c>
      <c r="B104" s="278"/>
      <c r="C104" s="171">
        <v>35536697</v>
      </c>
    </row>
    <row r="105" spans="1:3" ht="15.5">
      <c r="A105" s="278" t="s">
        <v>827</v>
      </c>
      <c r="B105" s="278"/>
      <c r="C105" s="225"/>
    </row>
    <row r="106" spans="1:3" ht="15.5">
      <c r="A106" s="278" t="s">
        <v>474</v>
      </c>
      <c r="B106" s="278"/>
      <c r="C106" s="171">
        <v>5326797</v>
      </c>
    </row>
    <row r="107" spans="1:3" ht="15.5">
      <c r="A107" s="278" t="s">
        <v>828</v>
      </c>
      <c r="B107" s="278"/>
      <c r="C107" s="226">
        <v>4190149974</v>
      </c>
    </row>
    <row r="108" spans="1:3" ht="15.5">
      <c r="A108" s="278" t="s">
        <v>829</v>
      </c>
      <c r="B108" s="278"/>
      <c r="C108" s="171">
        <v>90000000</v>
      </c>
    </row>
    <row r="109" spans="1:3" ht="15.5">
      <c r="A109" s="278" t="s">
        <v>830</v>
      </c>
      <c r="B109" s="278"/>
      <c r="C109" s="171">
        <v>4100149974</v>
      </c>
    </row>
    <row r="110" spans="1:3" ht="15.5">
      <c r="A110" s="278" t="s">
        <v>831</v>
      </c>
      <c r="B110" s="278"/>
      <c r="C110" s="226">
        <v>81173271</v>
      </c>
    </row>
    <row r="111" spans="1:3" ht="15.5">
      <c r="A111" s="278" t="s">
        <v>832</v>
      </c>
      <c r="B111" s="278"/>
      <c r="C111" s="171">
        <v>81173271</v>
      </c>
    </row>
    <row r="112" spans="1:3" ht="15.5">
      <c r="A112" s="278" t="s">
        <v>833</v>
      </c>
      <c r="B112" s="278"/>
      <c r="C112" s="226">
        <v>8834312</v>
      </c>
    </row>
    <row r="113" spans="1:3" ht="15.5">
      <c r="A113" s="278" t="s">
        <v>474</v>
      </c>
      <c r="B113" s="278"/>
      <c r="C113" s="171">
        <v>8834312</v>
      </c>
    </row>
    <row r="114" spans="1:3" ht="15.5">
      <c r="A114" s="278" t="s">
        <v>834</v>
      </c>
      <c r="B114" s="278"/>
      <c r="C114" s="226">
        <v>250000</v>
      </c>
    </row>
    <row r="115" spans="1:3" ht="15.5">
      <c r="A115" s="278" t="s">
        <v>835</v>
      </c>
      <c r="B115" s="278"/>
      <c r="C115" s="171">
        <v>50000</v>
      </c>
    </row>
    <row r="116" spans="1:3" ht="15.5">
      <c r="A116" s="278" t="s">
        <v>836</v>
      </c>
      <c r="B116" s="278"/>
      <c r="C116" s="171">
        <v>50000</v>
      </c>
    </row>
    <row r="117" spans="1:3" ht="15.5">
      <c r="A117" s="278" t="s">
        <v>474</v>
      </c>
      <c r="B117" s="278"/>
      <c r="C117" s="171">
        <v>150000</v>
      </c>
    </row>
    <row r="118" spans="1:3" ht="15.5">
      <c r="A118" s="278" t="s">
        <v>837</v>
      </c>
      <c r="B118" s="278"/>
      <c r="C118" s="226">
        <v>1322980215</v>
      </c>
    </row>
    <row r="119" spans="1:3" ht="15.5">
      <c r="A119" s="278" t="s">
        <v>838</v>
      </c>
      <c r="B119" s="278"/>
      <c r="C119" s="171">
        <v>7772233</v>
      </c>
    </row>
    <row r="120" spans="1:3" ht="15.5">
      <c r="A120" s="278" t="s">
        <v>474</v>
      </c>
      <c r="B120" s="278"/>
      <c r="C120" s="171">
        <v>11251831</v>
      </c>
    </row>
    <row r="121" spans="1:3" ht="15.5">
      <c r="A121" s="278" t="s">
        <v>475</v>
      </c>
      <c r="B121" s="278"/>
      <c r="C121" s="171">
        <v>7518138</v>
      </c>
    </row>
    <row r="122" spans="1:3" ht="15.5">
      <c r="A122" s="278" t="s">
        <v>839</v>
      </c>
      <c r="B122" s="278"/>
      <c r="C122" s="171">
        <v>421460738</v>
      </c>
    </row>
    <row r="123" spans="1:3" ht="15.5">
      <c r="A123" s="278" t="s">
        <v>477</v>
      </c>
      <c r="B123" s="278"/>
      <c r="C123" s="171">
        <v>350000000</v>
      </c>
    </row>
    <row r="124" spans="1:3" ht="15.5">
      <c r="A124" s="278" t="s">
        <v>840</v>
      </c>
      <c r="B124" s="278"/>
      <c r="C124" s="171">
        <v>436616512</v>
      </c>
    </row>
    <row r="125" spans="1:3" ht="15.5">
      <c r="A125" s="278" t="s">
        <v>841</v>
      </c>
      <c r="B125" s="278"/>
      <c r="C125" s="171">
        <v>88360763</v>
      </c>
    </row>
    <row r="126" spans="1:3" ht="15.5">
      <c r="A126" s="278" t="s">
        <v>842</v>
      </c>
      <c r="B126" s="278"/>
      <c r="C126" s="226">
        <v>38494017</v>
      </c>
    </row>
    <row r="127" spans="1:3" ht="15.5">
      <c r="A127" s="278" t="s">
        <v>843</v>
      </c>
      <c r="B127" s="278"/>
      <c r="C127" s="171">
        <v>34275285</v>
      </c>
    </row>
    <row r="128" spans="1:3" ht="15.5">
      <c r="A128" s="278" t="s">
        <v>780</v>
      </c>
      <c r="B128" s="278"/>
      <c r="C128" s="171">
        <v>4218732</v>
      </c>
    </row>
    <row r="129" spans="1:3" ht="15.5">
      <c r="A129" s="278" t="s">
        <v>844</v>
      </c>
      <c r="B129" s="278"/>
      <c r="C129" s="226">
        <v>250000</v>
      </c>
    </row>
    <row r="130" spans="1:3" ht="15.5">
      <c r="A130" s="278" t="s">
        <v>845</v>
      </c>
      <c r="B130" s="278"/>
      <c r="C130" s="171">
        <v>250000</v>
      </c>
    </row>
    <row r="131" spans="1:3" ht="15.5">
      <c r="A131" s="278" t="s">
        <v>846</v>
      </c>
      <c r="B131" s="278"/>
      <c r="C131" s="226">
        <v>19674130237</v>
      </c>
    </row>
    <row r="132" spans="1:3" ht="15.5">
      <c r="A132" s="278" t="s">
        <v>790</v>
      </c>
      <c r="B132" s="278"/>
      <c r="C132" s="171">
        <v>240108341</v>
      </c>
    </row>
    <row r="133" spans="1:3" ht="15.5">
      <c r="A133" s="278" t="s">
        <v>543</v>
      </c>
      <c r="B133" s="278"/>
      <c r="C133" s="171">
        <v>11908219972</v>
      </c>
    </row>
    <row r="134" spans="1:3" ht="15.5">
      <c r="A134" s="278" t="s">
        <v>786</v>
      </c>
      <c r="B134" s="278"/>
      <c r="C134" s="171">
        <v>7525801924</v>
      </c>
    </row>
    <row r="135" spans="1:3" ht="15.5">
      <c r="A135" s="278" t="s">
        <v>847</v>
      </c>
      <c r="B135" s="278"/>
      <c r="C135" s="226">
        <v>467756393</v>
      </c>
    </row>
    <row r="136" spans="1:3" ht="15.5">
      <c r="A136" s="278" t="s">
        <v>272</v>
      </c>
      <c r="B136" s="278"/>
      <c r="C136" s="171">
        <v>27597717</v>
      </c>
    </row>
    <row r="137" spans="1:3" ht="15.5">
      <c r="A137" s="278" t="s">
        <v>790</v>
      </c>
      <c r="B137" s="278"/>
      <c r="C137" s="171">
        <v>440158676</v>
      </c>
    </row>
    <row r="138" spans="1:3" ht="15.5">
      <c r="A138" s="278" t="s">
        <v>848</v>
      </c>
      <c r="B138" s="278"/>
      <c r="C138" s="226">
        <v>12720000</v>
      </c>
    </row>
    <row r="139" spans="1:3" ht="15.5">
      <c r="A139" s="278" t="s">
        <v>474</v>
      </c>
      <c r="B139" s="278"/>
      <c r="C139" s="171">
        <v>12720000</v>
      </c>
    </row>
    <row r="140" spans="1:3" ht="15.5">
      <c r="A140" s="278" t="s">
        <v>849</v>
      </c>
      <c r="B140" s="278"/>
      <c r="C140" s="226">
        <v>29941772</v>
      </c>
    </row>
    <row r="141" spans="1:3" ht="15.5">
      <c r="A141" s="278" t="s">
        <v>850</v>
      </c>
      <c r="B141" s="278"/>
      <c r="C141" s="171">
        <v>10500000</v>
      </c>
    </row>
    <row r="142" spans="1:3" ht="15.5">
      <c r="A142" s="278" t="s">
        <v>851</v>
      </c>
      <c r="B142" s="278"/>
      <c r="C142" s="171">
        <v>3307500</v>
      </c>
    </row>
    <row r="143" spans="1:3" ht="15.5">
      <c r="A143" s="278" t="s">
        <v>852</v>
      </c>
      <c r="B143" s="278"/>
      <c r="C143" s="171">
        <v>1071000</v>
      </c>
    </row>
    <row r="144" spans="1:3" ht="15.5">
      <c r="A144" s="278" t="s">
        <v>853</v>
      </c>
      <c r="B144" s="278"/>
      <c r="C144" s="171">
        <v>1071000</v>
      </c>
    </row>
    <row r="145" spans="1:3" ht="15.5">
      <c r="A145" s="278" t="s">
        <v>854</v>
      </c>
      <c r="B145" s="278"/>
      <c r="C145" s="171">
        <v>742595</v>
      </c>
    </row>
    <row r="146" spans="1:3" ht="15.5">
      <c r="A146" s="278" t="s">
        <v>855</v>
      </c>
      <c r="B146" s="278"/>
      <c r="C146" s="171">
        <v>1401023</v>
      </c>
    </row>
    <row r="147" spans="1:3" ht="15.5">
      <c r="A147" s="278" t="s">
        <v>856</v>
      </c>
      <c r="B147" s="278"/>
      <c r="C147" s="171">
        <v>1758670</v>
      </c>
    </row>
    <row r="148" spans="1:3" ht="15.5">
      <c r="A148" s="278" t="s">
        <v>857</v>
      </c>
      <c r="B148" s="278"/>
      <c r="C148" s="171">
        <v>521255</v>
      </c>
    </row>
    <row r="149" spans="1:3" ht="15.5">
      <c r="A149" s="278" t="s">
        <v>474</v>
      </c>
      <c r="B149" s="278"/>
      <c r="C149" s="171">
        <v>4023670</v>
      </c>
    </row>
    <row r="150" spans="1:3" ht="15.5">
      <c r="A150" s="278" t="s">
        <v>475</v>
      </c>
      <c r="B150" s="278"/>
      <c r="C150" s="171">
        <v>266507</v>
      </c>
    </row>
    <row r="151" spans="1:3" ht="15.5">
      <c r="A151" s="278" t="s">
        <v>858</v>
      </c>
      <c r="B151" s="278"/>
      <c r="C151" s="171">
        <v>4725000</v>
      </c>
    </row>
    <row r="152" spans="1:3" ht="15.5">
      <c r="A152" s="278" t="s">
        <v>859</v>
      </c>
      <c r="B152" s="278"/>
      <c r="C152" s="171">
        <v>553552</v>
      </c>
    </row>
    <row r="154" spans="1:3" ht="15.5">
      <c r="A154" s="267" t="s">
        <v>860</v>
      </c>
      <c r="B154" s="267"/>
    </row>
    <row r="155" spans="1:3" ht="15.5">
      <c r="A155" s="85" t="s">
        <v>177</v>
      </c>
    </row>
  </sheetData>
  <mergeCells count="149">
    <mergeCell ref="A133:B133"/>
    <mergeCell ref="A134:B134"/>
    <mergeCell ref="A135:B135"/>
    <mergeCell ref="A136:B136"/>
    <mergeCell ref="A137:B137"/>
    <mergeCell ref="A148:B148"/>
    <mergeCell ref="A149:B149"/>
    <mergeCell ref="A138:B138"/>
    <mergeCell ref="A139:B139"/>
    <mergeCell ref="A140:B140"/>
    <mergeCell ref="A141:B141"/>
    <mergeCell ref="A142:B142"/>
    <mergeCell ref="A143:B143"/>
    <mergeCell ref="A154:B154"/>
    <mergeCell ref="A150:B150"/>
    <mergeCell ref="A151:B151"/>
    <mergeCell ref="A152:B152"/>
    <mergeCell ref="A4:B4"/>
    <mergeCell ref="A144:B144"/>
    <mergeCell ref="A145:B145"/>
    <mergeCell ref="A146:B146"/>
    <mergeCell ref="A147:B147"/>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08:B108"/>
    <mergeCell ref="A109:B109"/>
    <mergeCell ref="A132:B132"/>
    <mergeCell ref="A119:B119"/>
    <mergeCell ref="A96:B96"/>
    <mergeCell ref="A97:B97"/>
    <mergeCell ref="A98:B98"/>
    <mergeCell ref="A99:B99"/>
    <mergeCell ref="A100:B100"/>
    <mergeCell ref="A101:B101"/>
    <mergeCell ref="A102:B102"/>
    <mergeCell ref="A103:B103"/>
    <mergeCell ref="A104:B104"/>
    <mergeCell ref="A105:B105"/>
    <mergeCell ref="A106:B106"/>
    <mergeCell ref="A107:B107"/>
    <mergeCell ref="A110:B110"/>
    <mergeCell ref="A111:B111"/>
    <mergeCell ref="A112:B112"/>
    <mergeCell ref="A113:B113"/>
    <mergeCell ref="A114:B114"/>
    <mergeCell ref="A115:B115"/>
    <mergeCell ref="A116:B116"/>
    <mergeCell ref="A117:B117"/>
    <mergeCell ref="A118:B118"/>
    <mergeCell ref="A93:B93"/>
    <mergeCell ref="A94:B94"/>
    <mergeCell ref="A95:B95"/>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69:B69"/>
    <mergeCell ref="A70:B70"/>
    <mergeCell ref="A71:B71"/>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45:B45"/>
    <mergeCell ref="A46:B46"/>
    <mergeCell ref="A47:B47"/>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21:B21"/>
    <mergeCell ref="A22:B22"/>
    <mergeCell ref="A23:B2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J56"/>
  <sheetViews>
    <sheetView workbookViewId="0"/>
  </sheetViews>
  <sheetFormatPr baseColWidth="10" defaultColWidth="11.453125" defaultRowHeight="14.5"/>
  <cols>
    <col min="1" max="1" width="32.1796875" customWidth="1"/>
    <col min="2" max="2" width="14.453125" customWidth="1"/>
    <col min="3" max="3" width="14.1796875" customWidth="1"/>
    <col min="4" max="4" width="13.453125" customWidth="1"/>
    <col min="5" max="5" width="14.54296875" customWidth="1"/>
    <col min="6" max="6" width="13.7265625" customWidth="1"/>
    <col min="7" max="7" width="13.54296875" customWidth="1"/>
    <col min="8" max="8" width="14.81640625" customWidth="1"/>
    <col min="9" max="9" width="13.1796875" customWidth="1"/>
    <col min="10" max="10" width="14.1796875" customWidth="1"/>
  </cols>
  <sheetData>
    <row r="1" spans="1:10" s="211" customFormat="1" ht="15.5">
      <c r="A1" s="212" t="s">
        <v>1235</v>
      </c>
    </row>
    <row r="2" spans="1:10" ht="15.5">
      <c r="A2" s="212" t="s">
        <v>56</v>
      </c>
      <c r="B2" s="212"/>
      <c r="C2" s="212"/>
      <c r="D2" s="212"/>
      <c r="E2" s="212"/>
      <c r="F2" s="212"/>
      <c r="G2" s="212"/>
      <c r="H2" s="212"/>
      <c r="I2" s="212"/>
      <c r="J2" s="212"/>
    </row>
    <row r="3" spans="1:10" ht="15.5">
      <c r="A3" s="212" t="s">
        <v>57</v>
      </c>
      <c r="B3" s="212"/>
      <c r="C3" s="212"/>
      <c r="D3" s="212"/>
      <c r="E3" s="212"/>
      <c r="F3" s="212"/>
      <c r="G3" s="212"/>
      <c r="H3" s="212"/>
      <c r="I3" s="212"/>
      <c r="J3" s="212"/>
    </row>
    <row r="4" spans="1:10" ht="15.5">
      <c r="A4" s="212" t="s">
        <v>58</v>
      </c>
      <c r="B4" s="212"/>
      <c r="C4" s="212"/>
      <c r="D4" s="212"/>
      <c r="E4" s="212"/>
      <c r="F4" s="212"/>
      <c r="G4" s="212"/>
      <c r="H4" s="212"/>
      <c r="I4" s="212"/>
      <c r="J4" s="212"/>
    </row>
    <row r="5" spans="1:10" ht="15.5">
      <c r="A5" s="212"/>
      <c r="B5" s="252" t="s">
        <v>6</v>
      </c>
      <c r="C5" s="252"/>
      <c r="D5" s="252"/>
      <c r="E5" s="252" t="s">
        <v>11</v>
      </c>
      <c r="F5" s="252"/>
      <c r="G5" s="252"/>
      <c r="H5" s="252" t="s">
        <v>21</v>
      </c>
      <c r="I5" s="252"/>
      <c r="J5" s="252"/>
    </row>
    <row r="6" spans="1:10" ht="15.5">
      <c r="A6" s="212" t="s">
        <v>3</v>
      </c>
      <c r="B6" s="213" t="s">
        <v>59</v>
      </c>
      <c r="C6" s="213" t="s">
        <v>60</v>
      </c>
      <c r="D6" s="213" t="s">
        <v>61</v>
      </c>
      <c r="E6" s="213" t="s">
        <v>59</v>
      </c>
      <c r="F6" s="213" t="s">
        <v>60</v>
      </c>
      <c r="G6" s="213" t="s">
        <v>61</v>
      </c>
      <c r="H6" s="213" t="s">
        <v>59</v>
      </c>
      <c r="I6" s="213" t="s">
        <v>60</v>
      </c>
      <c r="J6" s="213" t="s">
        <v>61</v>
      </c>
    </row>
    <row r="7" spans="1:10" ht="15.5">
      <c r="A7" s="212" t="s">
        <v>62</v>
      </c>
      <c r="B7" s="209">
        <v>103263388</v>
      </c>
      <c r="C7" s="209">
        <v>50249955</v>
      </c>
      <c r="D7" s="209">
        <v>53013433</v>
      </c>
      <c r="E7" s="209">
        <v>112336538</v>
      </c>
      <c r="F7" s="209">
        <v>54855231</v>
      </c>
      <c r="G7" s="209">
        <v>57481307</v>
      </c>
      <c r="H7" s="209">
        <v>126014024</v>
      </c>
      <c r="I7" s="209">
        <v>61473390</v>
      </c>
      <c r="J7" s="209">
        <v>64540634</v>
      </c>
    </row>
    <row r="8" spans="1:10" ht="15.5">
      <c r="A8" s="212" t="s">
        <v>23</v>
      </c>
      <c r="B8" s="209">
        <v>1065416</v>
      </c>
      <c r="C8" s="209">
        <v>515364</v>
      </c>
      <c r="D8" s="209">
        <v>550052</v>
      </c>
      <c r="E8" s="209">
        <v>1184996</v>
      </c>
      <c r="F8" s="209">
        <v>576638</v>
      </c>
      <c r="G8" s="209">
        <v>608358</v>
      </c>
      <c r="H8" s="209">
        <v>1425607</v>
      </c>
      <c r="I8" s="209">
        <v>696683</v>
      </c>
      <c r="J8" s="209">
        <v>728924</v>
      </c>
    </row>
    <row r="9" spans="1:10" ht="15.5">
      <c r="A9" s="212" t="s">
        <v>24</v>
      </c>
      <c r="B9" s="209">
        <v>2844469</v>
      </c>
      <c r="C9" s="209">
        <v>1431789</v>
      </c>
      <c r="D9" s="209">
        <v>1412680</v>
      </c>
      <c r="E9" s="209">
        <v>3155070</v>
      </c>
      <c r="F9" s="209">
        <v>1591610</v>
      </c>
      <c r="G9" s="209">
        <v>1563460</v>
      </c>
      <c r="H9" s="209">
        <v>3769020</v>
      </c>
      <c r="I9" s="209">
        <v>1900589</v>
      </c>
      <c r="J9" s="209">
        <v>1868431</v>
      </c>
    </row>
    <row r="10" spans="1:10" ht="15.5">
      <c r="A10" s="212" t="s">
        <v>25</v>
      </c>
      <c r="B10" s="209">
        <v>512170</v>
      </c>
      <c r="C10" s="209">
        <v>261288</v>
      </c>
      <c r="D10" s="209">
        <v>250882</v>
      </c>
      <c r="E10" s="209">
        <v>637026</v>
      </c>
      <c r="F10" s="209">
        <v>325433</v>
      </c>
      <c r="G10" s="209">
        <v>311593</v>
      </c>
      <c r="H10" s="209">
        <v>798447</v>
      </c>
      <c r="I10" s="209">
        <v>405879</v>
      </c>
      <c r="J10" s="209">
        <v>392568</v>
      </c>
    </row>
    <row r="11" spans="1:10" ht="15.5">
      <c r="A11" s="212" t="s">
        <v>26</v>
      </c>
      <c r="B11" s="209">
        <v>754730</v>
      </c>
      <c r="C11" s="209">
        <v>373457</v>
      </c>
      <c r="D11" s="209">
        <v>381273</v>
      </c>
      <c r="E11" s="209">
        <v>822441</v>
      </c>
      <c r="F11" s="209">
        <v>407721</v>
      </c>
      <c r="G11" s="209">
        <v>414720</v>
      </c>
      <c r="H11" s="209">
        <v>928363</v>
      </c>
      <c r="I11" s="209">
        <v>456939</v>
      </c>
      <c r="J11" s="209">
        <v>471424</v>
      </c>
    </row>
    <row r="12" spans="1:10" ht="15.5">
      <c r="A12" s="212" t="s">
        <v>27</v>
      </c>
      <c r="B12" s="209">
        <v>2495200</v>
      </c>
      <c r="C12" s="209">
        <v>1236880</v>
      </c>
      <c r="D12" s="209">
        <v>1258320</v>
      </c>
      <c r="E12" s="209">
        <v>2748391</v>
      </c>
      <c r="F12" s="209">
        <v>1364197</v>
      </c>
      <c r="G12" s="209">
        <v>1384194</v>
      </c>
      <c r="H12" s="209">
        <v>3146771</v>
      </c>
      <c r="I12" s="209">
        <v>1563669</v>
      </c>
      <c r="J12" s="209">
        <v>1583102</v>
      </c>
    </row>
    <row r="13" spans="1:10" ht="15.5">
      <c r="A13" s="212" t="s">
        <v>28</v>
      </c>
      <c r="B13" s="209">
        <v>567996</v>
      </c>
      <c r="C13" s="209">
        <v>280005</v>
      </c>
      <c r="D13" s="209">
        <v>287991</v>
      </c>
      <c r="E13" s="209">
        <v>650555</v>
      </c>
      <c r="F13" s="209">
        <v>322790</v>
      </c>
      <c r="G13" s="209">
        <v>327765</v>
      </c>
      <c r="H13" s="209">
        <v>731391</v>
      </c>
      <c r="I13" s="209">
        <v>360622</v>
      </c>
      <c r="J13" s="209">
        <v>370769</v>
      </c>
    </row>
    <row r="14" spans="1:10" ht="15.5">
      <c r="A14" s="212" t="s">
        <v>29</v>
      </c>
      <c r="B14" s="209">
        <v>4293459</v>
      </c>
      <c r="C14" s="209">
        <v>2108830</v>
      </c>
      <c r="D14" s="209">
        <v>2184629</v>
      </c>
      <c r="E14" s="209">
        <v>4796580</v>
      </c>
      <c r="F14" s="209">
        <v>2352807</v>
      </c>
      <c r="G14" s="209">
        <v>2443773</v>
      </c>
      <c r="H14" s="209">
        <v>5543828</v>
      </c>
      <c r="I14" s="209">
        <v>2705947</v>
      </c>
      <c r="J14" s="209">
        <v>2837881</v>
      </c>
    </row>
    <row r="15" spans="1:10" ht="15.5">
      <c r="A15" s="212" t="s">
        <v>30</v>
      </c>
      <c r="B15" s="209">
        <v>3241444</v>
      </c>
      <c r="C15" s="209">
        <v>1610275</v>
      </c>
      <c r="D15" s="209">
        <v>1631169</v>
      </c>
      <c r="E15" s="209">
        <v>3406465</v>
      </c>
      <c r="F15" s="209">
        <v>1692545</v>
      </c>
      <c r="G15" s="209">
        <v>1713920</v>
      </c>
      <c r="H15" s="209">
        <v>3741869</v>
      </c>
      <c r="I15" s="209">
        <v>1853822</v>
      </c>
      <c r="J15" s="209">
        <v>1888047</v>
      </c>
    </row>
    <row r="16" spans="1:10" ht="15.5">
      <c r="A16" s="212" t="s">
        <v>31</v>
      </c>
      <c r="B16" s="209">
        <v>8720916</v>
      </c>
      <c r="C16" s="209">
        <v>4171683</v>
      </c>
      <c r="D16" s="209">
        <v>4549233</v>
      </c>
      <c r="E16" s="209">
        <v>8851080</v>
      </c>
      <c r="F16" s="209">
        <v>4233783</v>
      </c>
      <c r="G16" s="209">
        <v>4617297</v>
      </c>
      <c r="H16" s="209">
        <v>9209944</v>
      </c>
      <c r="I16" s="209">
        <v>4404927</v>
      </c>
      <c r="J16" s="209">
        <v>4805017</v>
      </c>
    </row>
    <row r="17" spans="1:10" ht="15.5">
      <c r="A17" s="212" t="s">
        <v>32</v>
      </c>
      <c r="B17" s="209">
        <v>1509117</v>
      </c>
      <c r="C17" s="209">
        <v>738095</v>
      </c>
      <c r="D17" s="209">
        <v>771022</v>
      </c>
      <c r="E17" s="209">
        <v>1632934</v>
      </c>
      <c r="F17" s="209">
        <v>803890</v>
      </c>
      <c r="G17" s="209">
        <v>829044</v>
      </c>
      <c r="H17" s="209">
        <v>1832650</v>
      </c>
      <c r="I17" s="209">
        <v>904866</v>
      </c>
      <c r="J17" s="209">
        <v>927784</v>
      </c>
    </row>
    <row r="18" spans="1:10" ht="15.5">
      <c r="A18" s="212" t="s">
        <v>34</v>
      </c>
      <c r="B18" s="209">
        <v>3115202</v>
      </c>
      <c r="C18" s="209">
        <v>1499453</v>
      </c>
      <c r="D18" s="209">
        <v>1615749</v>
      </c>
      <c r="E18" s="209">
        <v>3388768</v>
      </c>
      <c r="F18" s="209">
        <v>1645561</v>
      </c>
      <c r="G18" s="209">
        <v>1743207</v>
      </c>
      <c r="H18" s="209">
        <v>3540685</v>
      </c>
      <c r="I18" s="209">
        <v>1700612</v>
      </c>
      <c r="J18" s="209">
        <v>1840073</v>
      </c>
    </row>
    <row r="19" spans="1:10" ht="15.5">
      <c r="A19" s="212" t="s">
        <v>33</v>
      </c>
      <c r="B19" s="209">
        <v>4893812</v>
      </c>
      <c r="C19" s="209">
        <v>2329136</v>
      </c>
      <c r="D19" s="209">
        <v>2564676</v>
      </c>
      <c r="E19" s="209">
        <v>5486372</v>
      </c>
      <c r="F19" s="209">
        <v>2639425</v>
      </c>
      <c r="G19" s="209">
        <v>2846947</v>
      </c>
      <c r="H19" s="209">
        <v>6166934</v>
      </c>
      <c r="I19" s="209">
        <v>2996454</v>
      </c>
      <c r="J19" s="209">
        <v>3170480</v>
      </c>
    </row>
    <row r="20" spans="1:10" ht="15.5">
      <c r="A20" s="212" t="s">
        <v>35</v>
      </c>
      <c r="B20" s="209">
        <v>2345514</v>
      </c>
      <c r="C20" s="209">
        <v>1125188</v>
      </c>
      <c r="D20" s="209">
        <v>1220326</v>
      </c>
      <c r="E20" s="209">
        <v>2665018</v>
      </c>
      <c r="F20" s="209">
        <v>1285222</v>
      </c>
      <c r="G20" s="209">
        <v>1379796</v>
      </c>
      <c r="H20" s="209">
        <v>3082841</v>
      </c>
      <c r="I20" s="209">
        <v>1481379</v>
      </c>
      <c r="J20" s="209">
        <v>1601462</v>
      </c>
    </row>
    <row r="21" spans="1:10" ht="15.5">
      <c r="A21" s="212" t="s">
        <v>36</v>
      </c>
      <c r="B21" s="209">
        <v>6752113</v>
      </c>
      <c r="C21" s="209">
        <v>3278822</v>
      </c>
      <c r="D21" s="209">
        <v>3473291</v>
      </c>
      <c r="E21" s="209">
        <v>7350682</v>
      </c>
      <c r="F21" s="209">
        <v>3600641</v>
      </c>
      <c r="G21" s="209">
        <v>3750041</v>
      </c>
      <c r="H21" s="209">
        <v>8348151</v>
      </c>
      <c r="I21" s="209">
        <v>4098455</v>
      </c>
      <c r="J21" s="209">
        <v>4249696</v>
      </c>
    </row>
    <row r="22" spans="1:10" ht="15.5">
      <c r="A22" s="212" t="s">
        <v>37</v>
      </c>
      <c r="B22" s="209">
        <v>14007495</v>
      </c>
      <c r="C22" s="209">
        <v>6832822</v>
      </c>
      <c r="D22" s="209">
        <v>7174673</v>
      </c>
      <c r="E22" s="209">
        <v>15175862</v>
      </c>
      <c r="F22" s="209">
        <v>7396986</v>
      </c>
      <c r="G22" s="209">
        <v>7778876</v>
      </c>
      <c r="H22" s="209">
        <v>16992418</v>
      </c>
      <c r="I22" s="209">
        <v>8251295</v>
      </c>
      <c r="J22" s="209">
        <v>8741123</v>
      </c>
    </row>
    <row r="23" spans="1:10" ht="15.5">
      <c r="A23" s="212" t="s">
        <v>38</v>
      </c>
      <c r="B23" s="209">
        <v>3966073</v>
      </c>
      <c r="C23" s="209">
        <v>1892377</v>
      </c>
      <c r="D23" s="209">
        <v>2073696</v>
      </c>
      <c r="E23" s="209">
        <v>4351037</v>
      </c>
      <c r="F23" s="209">
        <v>2102109</v>
      </c>
      <c r="G23" s="209">
        <v>2248928</v>
      </c>
      <c r="H23" s="209">
        <v>4748846</v>
      </c>
      <c r="I23" s="209">
        <v>2306341</v>
      </c>
      <c r="J23" s="209">
        <v>2442505</v>
      </c>
    </row>
    <row r="24" spans="1:10" ht="15.5">
      <c r="A24" s="212" t="s">
        <v>39</v>
      </c>
      <c r="B24" s="209">
        <v>1612899</v>
      </c>
      <c r="C24" s="209">
        <v>775311</v>
      </c>
      <c r="D24" s="209">
        <v>837588</v>
      </c>
      <c r="E24" s="209">
        <v>1777227</v>
      </c>
      <c r="F24" s="209">
        <v>858588</v>
      </c>
      <c r="G24" s="209">
        <v>918639</v>
      </c>
      <c r="H24" s="209">
        <v>1971520</v>
      </c>
      <c r="I24" s="209">
        <v>950847</v>
      </c>
      <c r="J24" s="209">
        <v>1020673</v>
      </c>
    </row>
    <row r="25" spans="1:10" ht="15.5">
      <c r="A25" s="212" t="s">
        <v>40</v>
      </c>
      <c r="B25" s="209">
        <v>949684</v>
      </c>
      <c r="C25" s="209">
        <v>469204</v>
      </c>
      <c r="D25" s="209">
        <v>480480</v>
      </c>
      <c r="E25" s="209">
        <v>1084979</v>
      </c>
      <c r="F25" s="209">
        <v>541007</v>
      </c>
      <c r="G25" s="209">
        <v>543972</v>
      </c>
      <c r="H25" s="209">
        <v>1235456</v>
      </c>
      <c r="I25" s="209">
        <v>612278</v>
      </c>
      <c r="J25" s="209">
        <v>623178</v>
      </c>
    </row>
    <row r="26" spans="1:10" ht="15.5">
      <c r="A26" s="212" t="s">
        <v>41</v>
      </c>
      <c r="B26" s="209">
        <v>4199292</v>
      </c>
      <c r="C26" s="209">
        <v>2090673</v>
      </c>
      <c r="D26" s="209">
        <v>2108619</v>
      </c>
      <c r="E26" s="209">
        <v>4653458</v>
      </c>
      <c r="F26" s="209">
        <v>2320185</v>
      </c>
      <c r="G26" s="209">
        <v>2333273</v>
      </c>
      <c r="H26" s="209">
        <v>5784442</v>
      </c>
      <c r="I26" s="209">
        <v>2890950</v>
      </c>
      <c r="J26" s="209">
        <v>2893492</v>
      </c>
    </row>
    <row r="27" spans="1:10" ht="15.5">
      <c r="A27" s="212" t="s">
        <v>42</v>
      </c>
      <c r="B27" s="209">
        <v>3506821</v>
      </c>
      <c r="C27" s="209">
        <v>1674855</v>
      </c>
      <c r="D27" s="209">
        <v>1831966</v>
      </c>
      <c r="E27" s="209">
        <v>3801962</v>
      </c>
      <c r="F27" s="209">
        <v>1819008</v>
      </c>
      <c r="G27" s="209">
        <v>1982954</v>
      </c>
      <c r="H27" s="209">
        <v>4132148</v>
      </c>
      <c r="I27" s="209">
        <v>1974843</v>
      </c>
      <c r="J27" s="209">
        <v>2157305</v>
      </c>
    </row>
    <row r="28" spans="1:10" ht="15.5">
      <c r="A28" s="212" t="s">
        <v>43</v>
      </c>
      <c r="B28" s="209">
        <v>5383133</v>
      </c>
      <c r="C28" s="209">
        <v>2578664</v>
      </c>
      <c r="D28" s="209">
        <v>2804469</v>
      </c>
      <c r="E28" s="209">
        <v>5779829</v>
      </c>
      <c r="F28" s="209">
        <v>2769855</v>
      </c>
      <c r="G28" s="209">
        <v>3009974</v>
      </c>
      <c r="H28" s="209">
        <v>6583278</v>
      </c>
      <c r="I28" s="209">
        <v>3160115</v>
      </c>
      <c r="J28" s="209">
        <v>3423163</v>
      </c>
    </row>
    <row r="29" spans="1:10" ht="15.5">
      <c r="A29" s="212" t="s">
        <v>44</v>
      </c>
      <c r="B29" s="209">
        <v>1598139</v>
      </c>
      <c r="C29" s="209">
        <v>772759</v>
      </c>
      <c r="D29" s="209">
        <v>825380</v>
      </c>
      <c r="E29" s="209">
        <v>1827937</v>
      </c>
      <c r="F29" s="209">
        <v>887188</v>
      </c>
      <c r="G29" s="209">
        <v>940749</v>
      </c>
      <c r="H29" s="209">
        <v>2368467</v>
      </c>
      <c r="I29" s="209">
        <v>1156820</v>
      </c>
      <c r="J29" s="209">
        <v>1211647</v>
      </c>
    </row>
    <row r="30" spans="1:10" ht="15.5">
      <c r="A30" s="212" t="s">
        <v>45</v>
      </c>
      <c r="B30" s="209">
        <v>1135309</v>
      </c>
      <c r="C30" s="209">
        <v>574837</v>
      </c>
      <c r="D30" s="209">
        <v>560472</v>
      </c>
      <c r="E30" s="209">
        <v>1325578</v>
      </c>
      <c r="F30" s="209">
        <v>673220</v>
      </c>
      <c r="G30" s="209">
        <v>652358</v>
      </c>
      <c r="H30" s="209">
        <v>1857985</v>
      </c>
      <c r="I30" s="209">
        <v>936779</v>
      </c>
      <c r="J30" s="209">
        <v>921206</v>
      </c>
    </row>
    <row r="31" spans="1:10" ht="15.5">
      <c r="A31" s="212" t="s">
        <v>46</v>
      </c>
      <c r="B31" s="209">
        <v>2410414</v>
      </c>
      <c r="C31" s="209">
        <v>1167308</v>
      </c>
      <c r="D31" s="209">
        <v>1243106</v>
      </c>
      <c r="E31" s="209">
        <v>2585518</v>
      </c>
      <c r="F31" s="209">
        <v>1260366</v>
      </c>
      <c r="G31" s="209">
        <v>1325152</v>
      </c>
      <c r="H31" s="209">
        <v>2822255</v>
      </c>
      <c r="I31" s="209">
        <v>1372451</v>
      </c>
      <c r="J31" s="209">
        <v>1449804</v>
      </c>
    </row>
    <row r="32" spans="1:10" ht="15.5">
      <c r="A32" s="212" t="s">
        <v>47</v>
      </c>
      <c r="B32" s="209">
        <v>2608442</v>
      </c>
      <c r="C32" s="209">
        <v>1294617</v>
      </c>
      <c r="D32" s="209">
        <v>1313825</v>
      </c>
      <c r="E32" s="209">
        <v>2767761</v>
      </c>
      <c r="F32" s="209">
        <v>1376201</v>
      </c>
      <c r="G32" s="209">
        <v>1391560</v>
      </c>
      <c r="H32" s="209">
        <v>3026943</v>
      </c>
      <c r="I32" s="209">
        <v>1494815</v>
      </c>
      <c r="J32" s="209">
        <v>1532128</v>
      </c>
    </row>
    <row r="33" spans="1:10" ht="15.5">
      <c r="A33" s="212" t="s">
        <v>48</v>
      </c>
      <c r="B33" s="209">
        <v>2394861</v>
      </c>
      <c r="C33" s="209">
        <v>1198154</v>
      </c>
      <c r="D33" s="209">
        <v>1196707</v>
      </c>
      <c r="E33" s="209">
        <v>2662480</v>
      </c>
      <c r="F33" s="209">
        <v>1339612</v>
      </c>
      <c r="G33" s="209">
        <v>1322868</v>
      </c>
      <c r="H33" s="209">
        <v>2944840</v>
      </c>
      <c r="I33" s="209">
        <v>1472197</v>
      </c>
      <c r="J33" s="209">
        <v>1472643</v>
      </c>
    </row>
    <row r="34" spans="1:10" ht="15.5">
      <c r="A34" s="212" t="s">
        <v>49</v>
      </c>
      <c r="B34" s="209">
        <v>1989969</v>
      </c>
      <c r="C34" s="209">
        <v>977785</v>
      </c>
      <c r="D34" s="209">
        <v>1012184</v>
      </c>
      <c r="E34" s="209">
        <v>2238603</v>
      </c>
      <c r="F34" s="209">
        <v>1100758</v>
      </c>
      <c r="G34" s="209">
        <v>1137845</v>
      </c>
      <c r="H34" s="209">
        <v>2402598</v>
      </c>
      <c r="I34" s="209">
        <v>1173671</v>
      </c>
      <c r="J34" s="209">
        <v>1228927</v>
      </c>
    </row>
    <row r="35" spans="1:10" ht="15.5">
      <c r="A35" s="212" t="s">
        <v>50</v>
      </c>
      <c r="B35" s="209">
        <v>3024238</v>
      </c>
      <c r="C35" s="209">
        <v>1493573</v>
      </c>
      <c r="D35" s="209">
        <v>1530665</v>
      </c>
      <c r="E35" s="209">
        <v>3268554</v>
      </c>
      <c r="F35" s="209">
        <v>1616201</v>
      </c>
      <c r="G35" s="209">
        <v>1652353</v>
      </c>
      <c r="H35" s="209">
        <v>3527735</v>
      </c>
      <c r="I35" s="209">
        <v>1736140</v>
      </c>
      <c r="J35" s="209">
        <v>1791595</v>
      </c>
    </row>
    <row r="36" spans="1:10" ht="15.5">
      <c r="A36" s="212" t="s">
        <v>51</v>
      </c>
      <c r="B36" s="209">
        <v>1068207</v>
      </c>
      <c r="C36" s="209">
        <v>517477</v>
      </c>
      <c r="D36" s="209">
        <v>550730</v>
      </c>
      <c r="E36" s="209">
        <v>1169936</v>
      </c>
      <c r="F36" s="209">
        <v>565775</v>
      </c>
      <c r="G36" s="209">
        <v>604161</v>
      </c>
      <c r="H36" s="209">
        <v>1342977</v>
      </c>
      <c r="I36" s="209">
        <v>649894</v>
      </c>
      <c r="J36" s="209">
        <v>693083</v>
      </c>
    </row>
    <row r="37" spans="1:10" ht="15.5">
      <c r="A37" s="212" t="s">
        <v>52</v>
      </c>
      <c r="B37" s="209">
        <v>7110214</v>
      </c>
      <c r="C37" s="209">
        <v>3423379</v>
      </c>
      <c r="D37" s="209">
        <v>3686835</v>
      </c>
      <c r="E37" s="209">
        <v>7643194</v>
      </c>
      <c r="F37" s="209">
        <v>3695679</v>
      </c>
      <c r="G37" s="209">
        <v>3947515</v>
      </c>
      <c r="H37" s="209">
        <v>8062579</v>
      </c>
      <c r="I37" s="209">
        <v>3871774</v>
      </c>
      <c r="J37" s="209">
        <v>4190805</v>
      </c>
    </row>
    <row r="38" spans="1:10" ht="15.5">
      <c r="A38" s="212" t="s">
        <v>53</v>
      </c>
      <c r="B38" s="209">
        <v>1818948</v>
      </c>
      <c r="C38" s="209">
        <v>896562</v>
      </c>
      <c r="D38" s="209">
        <v>922386</v>
      </c>
      <c r="E38" s="209">
        <v>1955577</v>
      </c>
      <c r="F38" s="209">
        <v>963333</v>
      </c>
      <c r="G38" s="209">
        <v>992244</v>
      </c>
      <c r="H38" s="209">
        <v>2320898</v>
      </c>
      <c r="I38" s="209">
        <v>1140279</v>
      </c>
      <c r="J38" s="209">
        <v>1180619</v>
      </c>
    </row>
    <row r="39" spans="1:10" ht="15.5">
      <c r="A39" s="212" t="s">
        <v>54</v>
      </c>
      <c r="B39" s="209">
        <v>1367692</v>
      </c>
      <c r="C39" s="209">
        <v>659333</v>
      </c>
      <c r="D39" s="209">
        <v>708359</v>
      </c>
      <c r="E39" s="209">
        <v>1490668</v>
      </c>
      <c r="F39" s="209">
        <v>726897</v>
      </c>
      <c r="G39" s="209">
        <v>763771</v>
      </c>
      <c r="H39" s="209">
        <v>1622138</v>
      </c>
      <c r="I39" s="209">
        <v>791058</v>
      </c>
      <c r="J39" s="209">
        <v>831080</v>
      </c>
    </row>
    <row r="40" spans="1:10" ht="15.5">
      <c r="A40" s="212" t="s">
        <v>63</v>
      </c>
      <c r="B40" s="212"/>
      <c r="C40" s="212"/>
      <c r="D40" s="212"/>
      <c r="E40" s="212"/>
      <c r="F40" s="212"/>
      <c r="G40" s="212"/>
      <c r="H40" s="212"/>
      <c r="I40" s="212"/>
      <c r="J40" s="212"/>
    </row>
    <row r="41" spans="1:10" ht="15.5">
      <c r="A41" s="212" t="s">
        <v>64</v>
      </c>
      <c r="B41" s="212"/>
      <c r="C41" s="212"/>
      <c r="D41" s="212"/>
      <c r="E41" s="212"/>
      <c r="F41" s="212"/>
      <c r="G41" s="212"/>
      <c r="H41" s="212"/>
      <c r="I41" s="212"/>
      <c r="J41" s="212"/>
    </row>
    <row r="42" spans="1:10" ht="15.5">
      <c r="A42" s="212"/>
      <c r="B42" s="212"/>
      <c r="C42" s="212"/>
      <c r="D42" s="212"/>
      <c r="E42" s="212"/>
      <c r="F42" s="212"/>
      <c r="G42" s="212"/>
      <c r="H42" s="212"/>
      <c r="I42" s="212"/>
      <c r="J42" s="212"/>
    </row>
    <row r="43" spans="1:10" ht="15.5">
      <c r="A43" s="212" t="s">
        <v>65</v>
      </c>
      <c r="B43" s="212"/>
      <c r="C43" s="212"/>
      <c r="D43" s="212"/>
      <c r="E43" s="212"/>
      <c r="F43" s="212"/>
      <c r="G43" s="212"/>
      <c r="H43" s="212"/>
      <c r="I43" s="212"/>
      <c r="J43" s="212"/>
    </row>
    <row r="44" spans="1:10" ht="15.5">
      <c r="A44" s="212" t="s">
        <v>66</v>
      </c>
      <c r="B44" s="212"/>
      <c r="C44" s="212"/>
      <c r="D44" s="212"/>
      <c r="E44" s="212"/>
      <c r="F44" s="212"/>
      <c r="G44" s="212"/>
      <c r="H44" s="212"/>
      <c r="I44" s="212"/>
      <c r="J44" s="212"/>
    </row>
    <row r="45" spans="1:10" ht="15.5">
      <c r="A45" s="212" t="s">
        <v>67</v>
      </c>
      <c r="B45" s="212"/>
      <c r="C45" s="212"/>
      <c r="D45" s="212"/>
      <c r="E45" s="212"/>
      <c r="F45" s="212"/>
      <c r="G45" s="212"/>
      <c r="H45" s="212"/>
      <c r="I45" s="212"/>
      <c r="J45" s="212"/>
    </row>
    <row r="46" spans="1:10" ht="15.5">
      <c r="A46" s="212" t="s">
        <v>68</v>
      </c>
      <c r="B46" s="212"/>
      <c r="C46" s="212"/>
      <c r="D46" s="212"/>
      <c r="E46" s="212"/>
      <c r="F46" s="212"/>
      <c r="G46" s="212"/>
      <c r="H46" s="212"/>
      <c r="I46" s="212"/>
      <c r="J46" s="212"/>
    </row>
    <row r="47" spans="1:10" ht="15.5">
      <c r="A47" s="212" t="s">
        <v>69</v>
      </c>
      <c r="B47" s="212"/>
      <c r="C47" s="212"/>
      <c r="D47" s="212"/>
      <c r="E47" s="212"/>
      <c r="F47" s="212"/>
      <c r="G47" s="212"/>
      <c r="H47" s="212"/>
      <c r="I47" s="212"/>
      <c r="J47" s="212"/>
    </row>
    <row r="48" spans="1:10" ht="15.5">
      <c r="A48" s="212" t="s">
        <v>70</v>
      </c>
      <c r="B48" s="212"/>
      <c r="C48" s="212"/>
      <c r="D48" s="212"/>
      <c r="E48" s="212"/>
      <c r="F48" s="212"/>
      <c r="G48" s="212"/>
      <c r="H48" s="212"/>
      <c r="I48" s="212"/>
      <c r="J48" s="212"/>
    </row>
    <row r="49" spans="1:10" ht="15.5">
      <c r="A49" s="212" t="s">
        <v>71</v>
      </c>
      <c r="B49" s="212"/>
      <c r="C49" s="212"/>
      <c r="D49" s="212"/>
      <c r="E49" s="212"/>
      <c r="F49" s="212"/>
      <c r="G49" s="212"/>
      <c r="H49" s="212"/>
      <c r="I49" s="212"/>
      <c r="J49" s="212"/>
    </row>
    <row r="50" spans="1:10" ht="15.5">
      <c r="A50" s="212" t="s">
        <v>72</v>
      </c>
      <c r="B50" s="212"/>
      <c r="C50" s="212"/>
      <c r="D50" s="212"/>
      <c r="E50" s="212"/>
      <c r="F50" s="212"/>
      <c r="G50" s="212"/>
      <c r="H50" s="212"/>
      <c r="I50" s="212"/>
      <c r="J50" s="212"/>
    </row>
    <row r="51" spans="1:10" ht="15.5">
      <c r="A51" s="212" t="s">
        <v>73</v>
      </c>
      <c r="B51" s="212"/>
      <c r="C51" s="212"/>
      <c r="D51" s="212"/>
      <c r="E51" s="212"/>
      <c r="F51" s="212"/>
      <c r="G51" s="212"/>
      <c r="H51" s="212"/>
      <c r="I51" s="212"/>
      <c r="J51" s="212"/>
    </row>
    <row r="52" spans="1:10" ht="15.5">
      <c r="A52" s="212" t="s">
        <v>74</v>
      </c>
      <c r="B52" s="212"/>
      <c r="C52" s="212"/>
      <c r="D52" s="212"/>
      <c r="E52" s="212"/>
      <c r="F52" s="212"/>
      <c r="G52" s="212"/>
      <c r="H52" s="212"/>
      <c r="I52" s="212"/>
      <c r="J52" s="212"/>
    </row>
    <row r="53" spans="1:10" ht="15.5">
      <c r="A53" s="212" t="s">
        <v>75</v>
      </c>
      <c r="B53" s="212"/>
      <c r="C53" s="212"/>
      <c r="D53" s="212"/>
      <c r="E53" s="212"/>
      <c r="F53" s="212"/>
      <c r="G53" s="212"/>
      <c r="H53" s="212"/>
      <c r="I53" s="212"/>
      <c r="J53" s="212"/>
    </row>
    <row r="54" spans="1:10" ht="15.5">
      <c r="A54" s="212" t="s">
        <v>76</v>
      </c>
      <c r="B54" s="212"/>
      <c r="C54" s="212"/>
      <c r="D54" s="212"/>
      <c r="E54" s="212"/>
      <c r="F54" s="212"/>
      <c r="G54" s="212"/>
      <c r="H54" s="212"/>
      <c r="I54" s="212"/>
      <c r="J54" s="212"/>
    </row>
    <row r="55" spans="1:10" ht="15.5">
      <c r="A55" s="212" t="s">
        <v>77</v>
      </c>
      <c r="B55" s="212"/>
      <c r="C55" s="212"/>
      <c r="D55" s="212"/>
      <c r="E55" s="212"/>
      <c r="F55" s="212"/>
      <c r="G55" s="212"/>
      <c r="H55" s="212"/>
      <c r="I55" s="212"/>
      <c r="J55" s="212"/>
    </row>
    <row r="56" spans="1:10" ht="15.5">
      <c r="A56" s="212" t="s">
        <v>78</v>
      </c>
      <c r="B56" s="212"/>
      <c r="C56" s="212"/>
      <c r="D56" s="212"/>
      <c r="E56" s="212"/>
      <c r="F56" s="212"/>
      <c r="G56" s="212"/>
      <c r="H56" s="212"/>
      <c r="I56" s="212"/>
      <c r="J56" s="212"/>
    </row>
  </sheetData>
  <mergeCells count="3">
    <mergeCell ref="B5:D5"/>
    <mergeCell ref="E5:G5"/>
    <mergeCell ref="H5:J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59999389629810485"/>
  </sheetPr>
  <dimension ref="A1:E152"/>
  <sheetViews>
    <sheetView zoomScaleNormal="100" workbookViewId="0"/>
  </sheetViews>
  <sheetFormatPr baseColWidth="10" defaultColWidth="11.453125" defaultRowHeight="14.5"/>
  <cols>
    <col min="1" max="1" width="41.1796875" style="191" customWidth="1"/>
    <col min="2" max="4" width="11.453125" style="191"/>
    <col min="5" max="5" width="19.54296875" style="191" customWidth="1"/>
    <col min="6" max="16384" width="11.453125" style="191"/>
  </cols>
  <sheetData>
    <row r="1" spans="1:5" ht="15.5">
      <c r="A1" s="178" t="s">
        <v>1298</v>
      </c>
    </row>
    <row r="4" spans="1:5" ht="15.5">
      <c r="A4" s="212" t="s">
        <v>179</v>
      </c>
      <c r="B4" s="282" t="s">
        <v>688</v>
      </c>
      <c r="C4" s="282"/>
      <c r="D4" s="282"/>
      <c r="E4" s="212" t="s">
        <v>181</v>
      </c>
    </row>
    <row r="5" spans="1:5" ht="15.5">
      <c r="A5" s="282" t="s">
        <v>59</v>
      </c>
      <c r="B5" s="282"/>
      <c r="C5" s="282"/>
      <c r="D5" s="282"/>
      <c r="E5" s="226">
        <v>64656150813</v>
      </c>
    </row>
    <row r="6" spans="1:5" ht="15.5">
      <c r="A6" s="279" t="s">
        <v>274</v>
      </c>
      <c r="B6" s="279"/>
      <c r="C6" s="279"/>
      <c r="D6" s="279"/>
      <c r="E6" s="177">
        <v>0</v>
      </c>
    </row>
    <row r="7" spans="1:5" ht="15.5">
      <c r="A7" s="279" t="s">
        <v>275</v>
      </c>
      <c r="B7" s="279"/>
      <c r="C7" s="279"/>
      <c r="D7" s="279"/>
      <c r="E7" s="177">
        <v>0</v>
      </c>
    </row>
    <row r="8" spans="1:5" ht="15.5">
      <c r="A8" s="279" t="s">
        <v>691</v>
      </c>
      <c r="B8" s="279"/>
      <c r="C8" s="279"/>
      <c r="D8" s="279"/>
      <c r="E8" s="176"/>
    </row>
    <row r="9" spans="1:5" ht="15.5">
      <c r="A9" s="279" t="s">
        <v>278</v>
      </c>
      <c r="B9" s="279"/>
      <c r="C9" s="279"/>
      <c r="D9" s="279"/>
      <c r="E9" s="226">
        <v>300214489</v>
      </c>
    </row>
    <row r="10" spans="1:5" ht="15.5">
      <c r="A10" s="279" t="s">
        <v>410</v>
      </c>
      <c r="B10" s="279"/>
      <c r="C10" s="279"/>
      <c r="D10" s="279"/>
      <c r="E10" s="226">
        <v>260483143</v>
      </c>
    </row>
    <row r="11" spans="1:5" ht="15.5">
      <c r="A11" s="279" t="s">
        <v>409</v>
      </c>
      <c r="B11" s="279"/>
      <c r="C11" s="279"/>
      <c r="D11" s="279"/>
      <c r="E11" s="226">
        <v>7452000</v>
      </c>
    </row>
    <row r="12" spans="1:5" ht="15.5">
      <c r="A12" s="279" t="s">
        <v>660</v>
      </c>
      <c r="B12" s="279"/>
      <c r="C12" s="279"/>
      <c r="D12" s="279"/>
      <c r="E12" s="226">
        <v>3518236</v>
      </c>
    </row>
    <row r="13" spans="1:5" ht="15.5">
      <c r="A13" s="279" t="s">
        <v>692</v>
      </c>
      <c r="B13" s="279"/>
      <c r="C13" s="279"/>
      <c r="D13" s="279"/>
      <c r="E13" s="226">
        <v>16705878</v>
      </c>
    </row>
    <row r="14" spans="1:5" ht="15.5">
      <c r="A14" s="279" t="s">
        <v>861</v>
      </c>
      <c r="B14" s="279"/>
      <c r="C14" s="279"/>
      <c r="D14" s="279"/>
      <c r="E14" s="226">
        <v>1520000</v>
      </c>
    </row>
    <row r="15" spans="1:5" ht="15.5">
      <c r="A15" s="279" t="s">
        <v>280</v>
      </c>
      <c r="B15" s="279"/>
      <c r="C15" s="279"/>
      <c r="D15" s="279"/>
      <c r="E15" s="226">
        <v>10535233</v>
      </c>
    </row>
    <row r="16" spans="1:5" ht="15.5">
      <c r="A16" s="279" t="s">
        <v>285</v>
      </c>
      <c r="B16" s="279"/>
      <c r="C16" s="279"/>
      <c r="D16" s="279"/>
      <c r="E16" s="226">
        <v>17000000</v>
      </c>
    </row>
    <row r="17" spans="1:5" ht="15.5">
      <c r="A17" s="279" t="s">
        <v>694</v>
      </c>
      <c r="B17" s="279"/>
      <c r="C17" s="279"/>
      <c r="D17" s="279"/>
      <c r="E17" s="226">
        <v>12000000</v>
      </c>
    </row>
    <row r="18" spans="1:5" ht="15.5">
      <c r="A18" s="279" t="s">
        <v>379</v>
      </c>
      <c r="B18" s="279"/>
      <c r="C18" s="279"/>
      <c r="D18" s="279"/>
      <c r="E18" s="226">
        <v>4000000</v>
      </c>
    </row>
    <row r="19" spans="1:5" ht="15.5">
      <c r="A19" s="279" t="s">
        <v>745</v>
      </c>
      <c r="B19" s="279"/>
      <c r="C19" s="279"/>
      <c r="D19" s="279"/>
      <c r="E19" s="226">
        <v>1000000</v>
      </c>
    </row>
    <row r="20" spans="1:5" ht="15.5">
      <c r="A20" s="279" t="s">
        <v>288</v>
      </c>
      <c r="B20" s="279"/>
      <c r="C20" s="279"/>
      <c r="D20" s="279"/>
      <c r="E20" s="226">
        <v>4000000</v>
      </c>
    </row>
    <row r="21" spans="1:5" ht="15.5">
      <c r="A21" s="279" t="s">
        <v>379</v>
      </c>
      <c r="B21" s="279"/>
      <c r="C21" s="279"/>
      <c r="D21" s="279"/>
      <c r="E21" s="226">
        <v>4000000</v>
      </c>
    </row>
    <row r="22" spans="1:5" ht="15.5">
      <c r="A22" s="279" t="s">
        <v>294</v>
      </c>
      <c r="B22" s="279"/>
      <c r="C22" s="279"/>
      <c r="D22" s="279"/>
      <c r="E22" s="226">
        <v>100167202</v>
      </c>
    </row>
    <row r="23" spans="1:5" ht="15.5">
      <c r="A23" s="279" t="s">
        <v>555</v>
      </c>
      <c r="B23" s="279"/>
      <c r="C23" s="279"/>
      <c r="D23" s="279"/>
      <c r="E23" s="226">
        <v>100167202</v>
      </c>
    </row>
    <row r="24" spans="1:5" ht="15.5">
      <c r="A24" s="279" t="s">
        <v>862</v>
      </c>
      <c r="B24" s="279"/>
      <c r="C24" s="279"/>
      <c r="D24" s="279"/>
      <c r="E24" s="226">
        <v>3652485182</v>
      </c>
    </row>
    <row r="25" spans="1:5" ht="15.5">
      <c r="A25" s="279" t="s">
        <v>696</v>
      </c>
      <c r="B25" s="279"/>
      <c r="C25" s="279"/>
      <c r="D25" s="279"/>
      <c r="E25" s="226">
        <v>4096407</v>
      </c>
    </row>
    <row r="26" spans="1:5" ht="15" customHeight="1">
      <c r="A26" s="279" t="s">
        <v>863</v>
      </c>
      <c r="B26" s="279"/>
      <c r="C26" s="279"/>
      <c r="D26" s="279"/>
      <c r="E26" s="226">
        <v>318411009</v>
      </c>
    </row>
    <row r="27" spans="1:5" ht="15.5">
      <c r="A27" s="279" t="s">
        <v>864</v>
      </c>
      <c r="B27" s="279"/>
      <c r="C27" s="279"/>
      <c r="D27" s="279"/>
      <c r="E27" s="226">
        <v>88815166</v>
      </c>
    </row>
    <row r="28" spans="1:5" ht="15.5">
      <c r="A28" s="279" t="s">
        <v>865</v>
      </c>
      <c r="B28" s="279"/>
      <c r="C28" s="279"/>
      <c r="D28" s="279"/>
      <c r="E28" s="226">
        <v>1031600774</v>
      </c>
    </row>
    <row r="29" spans="1:5" ht="15.5">
      <c r="A29" s="279" t="s">
        <v>866</v>
      </c>
      <c r="B29" s="279"/>
      <c r="C29" s="279"/>
      <c r="D29" s="279"/>
      <c r="E29" s="226">
        <v>2209561826</v>
      </c>
    </row>
    <row r="30" spans="1:5" ht="15.5">
      <c r="A30" s="279" t="s">
        <v>299</v>
      </c>
      <c r="B30" s="279"/>
      <c r="C30" s="279"/>
      <c r="D30" s="279"/>
      <c r="E30" s="226">
        <v>5277953</v>
      </c>
    </row>
    <row r="31" spans="1:5" ht="15.5">
      <c r="A31" s="279" t="s">
        <v>699</v>
      </c>
      <c r="B31" s="279"/>
      <c r="C31" s="279"/>
      <c r="D31" s="279"/>
      <c r="E31" s="226">
        <v>5277953</v>
      </c>
    </row>
    <row r="32" spans="1:5" ht="15.5">
      <c r="A32" s="279" t="s">
        <v>302</v>
      </c>
      <c r="B32" s="279"/>
      <c r="C32" s="279"/>
      <c r="D32" s="279"/>
      <c r="E32" s="226">
        <v>2578437154</v>
      </c>
    </row>
    <row r="33" spans="1:5" ht="15.5">
      <c r="A33" s="279" t="s">
        <v>379</v>
      </c>
      <c r="B33" s="279"/>
      <c r="C33" s="279"/>
      <c r="D33" s="279"/>
      <c r="E33" s="226">
        <v>1850000</v>
      </c>
    </row>
    <row r="34" spans="1:5" ht="15.5">
      <c r="A34" s="279" t="s">
        <v>613</v>
      </c>
      <c r="B34" s="279"/>
      <c r="C34" s="279"/>
      <c r="D34" s="279"/>
      <c r="E34" s="226">
        <v>30000000</v>
      </c>
    </row>
    <row r="35" spans="1:5" ht="15.5">
      <c r="A35" s="279" t="s">
        <v>383</v>
      </c>
      <c r="B35" s="279"/>
      <c r="C35" s="279"/>
      <c r="D35" s="279"/>
      <c r="E35" s="226">
        <v>120000000</v>
      </c>
    </row>
    <row r="36" spans="1:5" ht="15.5">
      <c r="A36" s="279" t="s">
        <v>867</v>
      </c>
      <c r="B36" s="279"/>
      <c r="C36" s="279"/>
      <c r="D36" s="279"/>
      <c r="E36" s="226">
        <v>2426587154</v>
      </c>
    </row>
    <row r="37" spans="1:5" ht="15.5">
      <c r="A37" s="279" t="s">
        <v>424</v>
      </c>
      <c r="B37" s="279"/>
      <c r="C37" s="279"/>
      <c r="D37" s="279"/>
      <c r="E37" s="226">
        <v>4761810573</v>
      </c>
    </row>
    <row r="38" spans="1:5" ht="15.5">
      <c r="A38" s="279" t="s">
        <v>701</v>
      </c>
      <c r="B38" s="279"/>
      <c r="C38" s="279"/>
      <c r="D38" s="279"/>
      <c r="E38" s="226">
        <v>132615060</v>
      </c>
    </row>
    <row r="39" spans="1:5" ht="15.5">
      <c r="A39" s="279" t="s">
        <v>868</v>
      </c>
      <c r="B39" s="279"/>
      <c r="C39" s="279"/>
      <c r="D39" s="279"/>
      <c r="E39" s="226">
        <v>18022007</v>
      </c>
    </row>
    <row r="40" spans="1:5" ht="15.5">
      <c r="A40" s="279" t="s">
        <v>703</v>
      </c>
      <c r="B40" s="279"/>
      <c r="C40" s="279"/>
      <c r="D40" s="279"/>
      <c r="E40" s="226">
        <v>8958688</v>
      </c>
    </row>
    <row r="41" spans="1:5" ht="15.5">
      <c r="A41" s="279" t="s">
        <v>614</v>
      </c>
      <c r="B41" s="279"/>
      <c r="C41" s="279"/>
      <c r="D41" s="279"/>
      <c r="E41" s="226">
        <v>1964885901</v>
      </c>
    </row>
    <row r="42" spans="1:5" ht="15.5">
      <c r="A42" s="279" t="s">
        <v>615</v>
      </c>
      <c r="B42" s="279"/>
      <c r="C42" s="279"/>
      <c r="D42" s="279"/>
      <c r="E42" s="226">
        <v>207865954</v>
      </c>
    </row>
    <row r="43" spans="1:5" ht="15.5">
      <c r="A43" s="279" t="s">
        <v>617</v>
      </c>
      <c r="B43" s="279"/>
      <c r="C43" s="279"/>
      <c r="D43" s="279"/>
      <c r="E43" s="226">
        <v>7946620</v>
      </c>
    </row>
    <row r="44" spans="1:5" ht="15.5">
      <c r="A44" s="279" t="s">
        <v>704</v>
      </c>
      <c r="B44" s="279"/>
      <c r="C44" s="279"/>
      <c r="D44" s="279"/>
      <c r="E44" s="226">
        <v>30206870</v>
      </c>
    </row>
    <row r="45" spans="1:5" ht="15.5">
      <c r="A45" s="279" t="s">
        <v>705</v>
      </c>
      <c r="B45" s="279"/>
      <c r="C45" s="279"/>
      <c r="D45" s="279"/>
      <c r="E45" s="226">
        <v>231309473</v>
      </c>
    </row>
    <row r="46" spans="1:5" ht="15.5">
      <c r="A46" s="279" t="s">
        <v>869</v>
      </c>
      <c r="B46" s="279"/>
      <c r="C46" s="279"/>
      <c r="D46" s="279"/>
      <c r="E46" s="226">
        <v>1728000000</v>
      </c>
    </row>
    <row r="47" spans="1:5" ht="15.5">
      <c r="A47" s="279" t="s">
        <v>870</v>
      </c>
      <c r="B47" s="279"/>
      <c r="C47" s="279"/>
      <c r="D47" s="279"/>
      <c r="E47" s="226">
        <v>432000000</v>
      </c>
    </row>
    <row r="48" spans="1:5" ht="15.5">
      <c r="A48" s="279" t="s">
        <v>311</v>
      </c>
      <c r="B48" s="279"/>
      <c r="C48" s="279"/>
      <c r="D48" s="279"/>
      <c r="E48" s="226">
        <v>4678420281</v>
      </c>
    </row>
    <row r="49" spans="1:5" ht="15.5">
      <c r="A49" s="279" t="s">
        <v>706</v>
      </c>
      <c r="B49" s="279"/>
      <c r="C49" s="279"/>
      <c r="D49" s="279"/>
      <c r="E49" s="226">
        <v>17026990</v>
      </c>
    </row>
    <row r="50" spans="1:5" ht="15.5">
      <c r="A50" s="279" t="s">
        <v>320</v>
      </c>
      <c r="B50" s="279"/>
      <c r="C50" s="279"/>
      <c r="D50" s="279"/>
      <c r="E50" s="226">
        <v>125031845</v>
      </c>
    </row>
    <row r="51" spans="1:5" ht="15.5">
      <c r="A51" s="279" t="s">
        <v>707</v>
      </c>
      <c r="B51" s="279"/>
      <c r="C51" s="279"/>
      <c r="D51" s="279"/>
      <c r="E51" s="226">
        <v>1160804010</v>
      </c>
    </row>
    <row r="52" spans="1:5" ht="15.5">
      <c r="A52" s="279" t="s">
        <v>315</v>
      </c>
      <c r="B52" s="279"/>
      <c r="C52" s="279"/>
      <c r="D52" s="279"/>
      <c r="E52" s="226">
        <v>50301828</v>
      </c>
    </row>
    <row r="53" spans="1:5" ht="15.5">
      <c r="A53" s="279" t="s">
        <v>708</v>
      </c>
      <c r="B53" s="279"/>
      <c r="C53" s="279"/>
      <c r="D53" s="279"/>
      <c r="E53" s="226">
        <v>447874111</v>
      </c>
    </row>
    <row r="54" spans="1:5" ht="15.5">
      <c r="A54" s="279" t="s">
        <v>379</v>
      </c>
      <c r="B54" s="279"/>
      <c r="C54" s="279"/>
      <c r="D54" s="279"/>
      <c r="E54" s="226">
        <v>1826728</v>
      </c>
    </row>
    <row r="55" spans="1:5" ht="15.5">
      <c r="A55" s="279" t="s">
        <v>380</v>
      </c>
      <c r="B55" s="279"/>
      <c r="C55" s="279"/>
      <c r="D55" s="279"/>
      <c r="E55" s="226">
        <v>374889</v>
      </c>
    </row>
    <row r="56" spans="1:5" ht="15.5">
      <c r="A56" s="279" t="s">
        <v>664</v>
      </c>
      <c r="B56" s="279"/>
      <c r="C56" s="279"/>
      <c r="D56" s="279"/>
      <c r="E56" s="226">
        <v>1802689</v>
      </c>
    </row>
    <row r="57" spans="1:5" ht="15.5">
      <c r="A57" s="279" t="s">
        <v>313</v>
      </c>
      <c r="B57" s="279"/>
      <c r="C57" s="279"/>
      <c r="D57" s="279"/>
      <c r="E57" s="226">
        <v>405154507</v>
      </c>
    </row>
    <row r="58" spans="1:5" ht="15.5">
      <c r="A58" s="279" t="s">
        <v>709</v>
      </c>
      <c r="B58" s="279"/>
      <c r="C58" s="279"/>
      <c r="D58" s="279"/>
      <c r="E58" s="226">
        <v>4344016</v>
      </c>
    </row>
    <row r="59" spans="1:5" ht="15.5">
      <c r="A59" s="279" t="s">
        <v>710</v>
      </c>
      <c r="B59" s="279"/>
      <c r="C59" s="279"/>
      <c r="D59" s="279"/>
      <c r="E59" s="226">
        <v>2315415461</v>
      </c>
    </row>
    <row r="60" spans="1:5" ht="15.5">
      <c r="A60" s="279" t="s">
        <v>319</v>
      </c>
      <c r="B60" s="279"/>
      <c r="C60" s="279"/>
      <c r="D60" s="279"/>
      <c r="E60" s="226">
        <v>148463208</v>
      </c>
    </row>
    <row r="61" spans="1:5" ht="15.5">
      <c r="A61" s="279" t="s">
        <v>323</v>
      </c>
      <c r="B61" s="279"/>
      <c r="C61" s="279"/>
      <c r="D61" s="279"/>
      <c r="E61" s="226">
        <v>6860000</v>
      </c>
    </row>
    <row r="62" spans="1:5" ht="15.5">
      <c r="A62" s="279" t="s">
        <v>746</v>
      </c>
      <c r="B62" s="279"/>
      <c r="C62" s="279"/>
      <c r="D62" s="279"/>
      <c r="E62" s="226">
        <v>6860000</v>
      </c>
    </row>
    <row r="63" spans="1:5" ht="15.5">
      <c r="A63" s="279" t="s">
        <v>326</v>
      </c>
      <c r="B63" s="279"/>
      <c r="C63" s="279"/>
      <c r="D63" s="279"/>
      <c r="E63" s="226">
        <v>356254871</v>
      </c>
    </row>
    <row r="64" spans="1:5" ht="15.5">
      <c r="A64" s="279" t="s">
        <v>438</v>
      </c>
      <c r="B64" s="279"/>
      <c r="C64" s="279"/>
      <c r="D64" s="279"/>
      <c r="E64" s="226">
        <v>26500000</v>
      </c>
    </row>
    <row r="65" spans="1:5" ht="15.5">
      <c r="A65" s="279" t="s">
        <v>713</v>
      </c>
      <c r="B65" s="279"/>
      <c r="C65" s="279"/>
      <c r="D65" s="279"/>
      <c r="E65" s="226">
        <v>23608059</v>
      </c>
    </row>
    <row r="66" spans="1:5" ht="15.5">
      <c r="A66" s="279" t="s">
        <v>714</v>
      </c>
      <c r="B66" s="279"/>
      <c r="C66" s="279"/>
      <c r="D66" s="279"/>
      <c r="E66" s="226">
        <v>306146812</v>
      </c>
    </row>
    <row r="67" spans="1:5" ht="15.5">
      <c r="A67" s="279" t="s">
        <v>619</v>
      </c>
      <c r="B67" s="279"/>
      <c r="C67" s="279"/>
      <c r="D67" s="279"/>
      <c r="E67" s="226">
        <v>919674981</v>
      </c>
    </row>
    <row r="68" spans="1:5" ht="15.5">
      <c r="A68" s="279" t="s">
        <v>379</v>
      </c>
      <c r="B68" s="279"/>
      <c r="C68" s="279"/>
      <c r="D68" s="279"/>
      <c r="E68" s="226">
        <v>2819561</v>
      </c>
    </row>
    <row r="69" spans="1:5" ht="15.5">
      <c r="A69" s="279" t="s">
        <v>871</v>
      </c>
      <c r="B69" s="279"/>
      <c r="C69" s="279"/>
      <c r="D69" s="279"/>
      <c r="E69" s="226">
        <v>916855420</v>
      </c>
    </row>
    <row r="70" spans="1:5" ht="15.5">
      <c r="A70" s="279" t="s">
        <v>333</v>
      </c>
      <c r="B70" s="279"/>
      <c r="C70" s="279"/>
      <c r="D70" s="279"/>
      <c r="E70" s="226">
        <v>102792172</v>
      </c>
    </row>
    <row r="71" spans="1:5" ht="15.5">
      <c r="A71" s="279" t="s">
        <v>575</v>
      </c>
      <c r="B71" s="279"/>
      <c r="C71" s="279"/>
      <c r="D71" s="279"/>
      <c r="E71" s="226">
        <v>449220</v>
      </c>
    </row>
    <row r="72" spans="1:5" ht="15.5">
      <c r="A72" s="279" t="s">
        <v>718</v>
      </c>
      <c r="B72" s="279"/>
      <c r="C72" s="279"/>
      <c r="D72" s="279"/>
      <c r="E72" s="226">
        <v>61633951</v>
      </c>
    </row>
    <row r="73" spans="1:5" ht="15.5">
      <c r="A73" s="279" t="s">
        <v>719</v>
      </c>
      <c r="B73" s="279"/>
      <c r="C73" s="279"/>
      <c r="D73" s="279"/>
      <c r="E73" s="226">
        <v>40709001</v>
      </c>
    </row>
    <row r="74" spans="1:5" ht="15.5">
      <c r="A74" s="279" t="s">
        <v>337</v>
      </c>
      <c r="B74" s="279"/>
      <c r="C74" s="279"/>
      <c r="D74" s="279"/>
      <c r="E74" s="226">
        <v>130862842</v>
      </c>
    </row>
    <row r="75" spans="1:5" ht="15.5">
      <c r="A75" s="279" t="s">
        <v>441</v>
      </c>
      <c r="B75" s="279"/>
      <c r="C75" s="279"/>
      <c r="D75" s="279"/>
      <c r="E75" s="226">
        <v>71502624</v>
      </c>
    </row>
    <row r="76" spans="1:5" ht="15.5">
      <c r="A76" s="279" t="s">
        <v>442</v>
      </c>
      <c r="B76" s="279"/>
      <c r="C76" s="279"/>
      <c r="D76" s="279"/>
      <c r="E76" s="226">
        <v>46505487</v>
      </c>
    </row>
    <row r="77" spans="1:5" ht="15.5">
      <c r="A77" s="279" t="s">
        <v>444</v>
      </c>
      <c r="B77" s="279"/>
      <c r="C77" s="279"/>
      <c r="D77" s="279"/>
      <c r="E77" s="226">
        <v>4107681</v>
      </c>
    </row>
    <row r="78" spans="1:5" ht="15.5">
      <c r="A78" s="279" t="s">
        <v>748</v>
      </c>
      <c r="B78" s="279"/>
      <c r="C78" s="279"/>
      <c r="D78" s="279"/>
      <c r="E78" s="226">
        <v>4971806</v>
      </c>
    </row>
    <row r="79" spans="1:5" ht="15.5">
      <c r="A79" s="279" t="s">
        <v>443</v>
      </c>
      <c r="B79" s="279"/>
      <c r="C79" s="279"/>
      <c r="D79" s="279"/>
      <c r="E79" s="226">
        <v>1132390</v>
      </c>
    </row>
    <row r="80" spans="1:5" ht="15.5">
      <c r="A80" s="279" t="s">
        <v>379</v>
      </c>
      <c r="B80" s="279"/>
      <c r="C80" s="279"/>
      <c r="D80" s="279"/>
      <c r="E80" s="226">
        <v>2642853</v>
      </c>
    </row>
    <row r="81" spans="1:5" ht="15.5">
      <c r="A81" s="279" t="s">
        <v>577</v>
      </c>
      <c r="B81" s="279"/>
      <c r="C81" s="279"/>
      <c r="D81" s="279"/>
      <c r="E81" s="226">
        <v>6343011</v>
      </c>
    </row>
    <row r="82" spans="1:5" ht="15.5">
      <c r="A82" s="279" t="s">
        <v>721</v>
      </c>
      <c r="B82" s="279"/>
      <c r="C82" s="279"/>
      <c r="D82" s="279"/>
      <c r="E82" s="226">
        <v>99760</v>
      </c>
    </row>
    <row r="83" spans="1:5" ht="15.5">
      <c r="A83" s="279" t="s">
        <v>379</v>
      </c>
      <c r="B83" s="279"/>
      <c r="C83" s="279"/>
      <c r="D83" s="279"/>
      <c r="E83" s="226">
        <v>5093251</v>
      </c>
    </row>
    <row r="84" spans="1:5" ht="15.5">
      <c r="A84" s="279" t="s">
        <v>722</v>
      </c>
      <c r="B84" s="279"/>
      <c r="C84" s="279"/>
      <c r="D84" s="279"/>
      <c r="E84" s="226">
        <v>1000000</v>
      </c>
    </row>
    <row r="85" spans="1:5" ht="15.5">
      <c r="A85" s="279" t="s">
        <v>749</v>
      </c>
      <c r="B85" s="279"/>
      <c r="C85" s="279"/>
      <c r="D85" s="279"/>
      <c r="E85" s="226">
        <v>150000</v>
      </c>
    </row>
    <row r="86" spans="1:5" ht="15.5">
      <c r="A86" s="279" t="s">
        <v>341</v>
      </c>
      <c r="B86" s="279"/>
      <c r="C86" s="279"/>
      <c r="D86" s="279"/>
      <c r="E86" s="226">
        <v>444900</v>
      </c>
    </row>
    <row r="87" spans="1:5" ht="15.5">
      <c r="A87" s="279" t="s">
        <v>395</v>
      </c>
      <c r="B87" s="279"/>
      <c r="C87" s="279"/>
      <c r="D87" s="279"/>
      <c r="E87" s="226">
        <v>444900</v>
      </c>
    </row>
    <row r="88" spans="1:5" ht="15.5">
      <c r="A88" s="279" t="s">
        <v>872</v>
      </c>
      <c r="B88" s="279"/>
      <c r="C88" s="279"/>
      <c r="D88" s="279"/>
      <c r="E88" s="226">
        <v>40646347966</v>
      </c>
    </row>
    <row r="89" spans="1:5" ht="15.5">
      <c r="A89" s="279" t="s">
        <v>873</v>
      </c>
      <c r="B89" s="279"/>
      <c r="C89" s="279"/>
      <c r="D89" s="279"/>
      <c r="E89" s="226">
        <v>28668239</v>
      </c>
    </row>
    <row r="90" spans="1:5" ht="15.5">
      <c r="A90" s="279" t="s">
        <v>662</v>
      </c>
      <c r="B90" s="279"/>
      <c r="C90" s="279"/>
      <c r="D90" s="279"/>
      <c r="E90" s="226">
        <v>203580196</v>
      </c>
    </row>
    <row r="91" spans="1:5" ht="15.5">
      <c r="A91" s="279" t="s">
        <v>344</v>
      </c>
      <c r="B91" s="279"/>
      <c r="C91" s="279"/>
      <c r="D91" s="279"/>
      <c r="E91" s="226">
        <v>136436016</v>
      </c>
    </row>
    <row r="92" spans="1:5" ht="15.5">
      <c r="A92" s="279" t="s">
        <v>750</v>
      </c>
      <c r="B92" s="279"/>
      <c r="C92" s="279"/>
      <c r="D92" s="279"/>
      <c r="E92" s="226">
        <v>278535043</v>
      </c>
    </row>
    <row r="93" spans="1:5" ht="15.5">
      <c r="A93" s="279" t="s">
        <v>319</v>
      </c>
      <c r="B93" s="279"/>
      <c r="C93" s="279"/>
      <c r="D93" s="279"/>
      <c r="E93" s="226">
        <v>2041621313</v>
      </c>
    </row>
    <row r="94" spans="1:5" ht="15.5">
      <c r="A94" s="279" t="s">
        <v>874</v>
      </c>
      <c r="B94" s="279"/>
      <c r="C94" s="279"/>
      <c r="D94" s="279"/>
      <c r="E94" s="226">
        <v>37957507158</v>
      </c>
    </row>
    <row r="95" spans="1:5" ht="15.5">
      <c r="A95" s="279" t="s">
        <v>350</v>
      </c>
      <c r="B95" s="279"/>
      <c r="C95" s="279"/>
      <c r="D95" s="279"/>
      <c r="E95" s="226">
        <v>7350099</v>
      </c>
    </row>
    <row r="96" spans="1:5" ht="15.5">
      <c r="A96" s="279" t="s">
        <v>637</v>
      </c>
      <c r="B96" s="279"/>
      <c r="C96" s="279"/>
      <c r="D96" s="279"/>
      <c r="E96" s="226">
        <v>7350099</v>
      </c>
    </row>
    <row r="97" spans="1:5" ht="15.5">
      <c r="A97" s="279" t="s">
        <v>675</v>
      </c>
      <c r="B97" s="279"/>
      <c r="C97" s="279"/>
      <c r="D97" s="279"/>
      <c r="E97" s="226">
        <v>51871607</v>
      </c>
    </row>
    <row r="98" spans="1:5" ht="15.5">
      <c r="A98" s="279" t="s">
        <v>676</v>
      </c>
      <c r="B98" s="279"/>
      <c r="C98" s="279"/>
      <c r="D98" s="279"/>
      <c r="E98" s="226">
        <v>1000000</v>
      </c>
    </row>
    <row r="99" spans="1:5" ht="15.5">
      <c r="A99" s="279" t="s">
        <v>589</v>
      </c>
      <c r="B99" s="279"/>
      <c r="C99" s="279"/>
      <c r="D99" s="279"/>
      <c r="E99" s="174">
        <v>25494645</v>
      </c>
    </row>
    <row r="100" spans="1:5" ht="15.5">
      <c r="A100" s="279" t="s">
        <v>639</v>
      </c>
      <c r="B100" s="279"/>
      <c r="C100" s="279"/>
      <c r="D100" s="279"/>
      <c r="E100" s="174">
        <v>14092469</v>
      </c>
    </row>
    <row r="101" spans="1:5" ht="15.5">
      <c r="A101" s="279" t="s">
        <v>590</v>
      </c>
      <c r="B101" s="279"/>
      <c r="C101" s="279"/>
      <c r="D101" s="279"/>
      <c r="E101" s="175">
        <v>9499886</v>
      </c>
    </row>
    <row r="102" spans="1:5" ht="15.5">
      <c r="A102" s="279" t="s">
        <v>591</v>
      </c>
      <c r="B102" s="279"/>
      <c r="C102" s="279"/>
      <c r="D102" s="279"/>
      <c r="E102" s="174">
        <v>448839</v>
      </c>
    </row>
    <row r="103" spans="1:5" ht="15.5">
      <c r="A103" s="279" t="s">
        <v>875</v>
      </c>
      <c r="B103" s="279"/>
      <c r="C103" s="279"/>
      <c r="D103" s="279"/>
      <c r="E103" s="174">
        <v>1335768</v>
      </c>
    </row>
    <row r="104" spans="1:5" ht="15.5">
      <c r="A104" s="279" t="s">
        <v>357</v>
      </c>
      <c r="B104" s="279"/>
      <c r="C104" s="279"/>
      <c r="D104" s="279"/>
      <c r="E104" s="226">
        <v>38957539</v>
      </c>
    </row>
    <row r="105" spans="1:5" ht="15.5">
      <c r="A105" s="279" t="s">
        <v>876</v>
      </c>
      <c r="B105" s="279"/>
      <c r="C105" s="279"/>
      <c r="D105" s="279"/>
      <c r="E105" s="169">
        <v>33310120</v>
      </c>
    </row>
    <row r="106" spans="1:5" ht="15.5">
      <c r="A106" s="279" t="s">
        <v>379</v>
      </c>
      <c r="B106" s="279"/>
      <c r="C106" s="279"/>
      <c r="D106" s="279"/>
      <c r="E106" s="226">
        <v>5647419</v>
      </c>
    </row>
    <row r="107" spans="1:5" ht="15.5">
      <c r="A107" s="279" t="s">
        <v>363</v>
      </c>
      <c r="B107" s="279"/>
      <c r="C107" s="279"/>
      <c r="D107" s="279"/>
      <c r="E107" s="226">
        <v>4867162051</v>
      </c>
    </row>
    <row r="108" spans="1:5" ht="15.5">
      <c r="A108" s="279" t="s">
        <v>729</v>
      </c>
      <c r="B108" s="279"/>
      <c r="C108" s="279"/>
      <c r="D108" s="279"/>
      <c r="E108" s="226">
        <v>100694776</v>
      </c>
    </row>
    <row r="109" spans="1:5" ht="15.5">
      <c r="A109" s="279" t="s">
        <v>877</v>
      </c>
      <c r="B109" s="279"/>
      <c r="C109" s="279"/>
      <c r="D109" s="279"/>
      <c r="E109" s="226">
        <v>4766467275</v>
      </c>
    </row>
    <row r="110" spans="1:5" ht="15.5">
      <c r="A110" s="279" t="s">
        <v>642</v>
      </c>
      <c r="B110" s="279"/>
      <c r="C110" s="279"/>
      <c r="D110" s="279"/>
      <c r="E110" s="226">
        <v>44944980</v>
      </c>
    </row>
    <row r="111" spans="1:5" ht="15.5">
      <c r="A111" s="279" t="s">
        <v>730</v>
      </c>
      <c r="B111" s="279"/>
      <c r="C111" s="279"/>
      <c r="D111" s="279"/>
      <c r="E111" s="226">
        <v>44944980</v>
      </c>
    </row>
    <row r="112" spans="1:5" ht="15.5">
      <c r="A112" s="279" t="s">
        <v>752</v>
      </c>
      <c r="B112" s="279"/>
      <c r="C112" s="279"/>
      <c r="D112" s="279"/>
      <c r="E112" s="226">
        <v>9398699</v>
      </c>
    </row>
    <row r="113" spans="1:5" ht="15.5">
      <c r="A113" s="279" t="s">
        <v>379</v>
      </c>
      <c r="B113" s="279"/>
      <c r="C113" s="279"/>
      <c r="D113" s="279"/>
      <c r="E113" s="226">
        <v>9398699</v>
      </c>
    </row>
    <row r="114" spans="1:5" ht="15.5">
      <c r="A114" s="279" t="s">
        <v>731</v>
      </c>
      <c r="B114" s="279"/>
      <c r="C114" s="279"/>
      <c r="D114" s="279"/>
      <c r="E114" s="226">
        <v>250000</v>
      </c>
    </row>
    <row r="115" spans="1:5" ht="15.5">
      <c r="A115" s="279" t="s">
        <v>732</v>
      </c>
      <c r="B115" s="279"/>
      <c r="C115" s="279"/>
      <c r="D115" s="279"/>
      <c r="E115" s="226">
        <v>50000</v>
      </c>
    </row>
    <row r="116" spans="1:5" ht="15.5">
      <c r="A116" s="279" t="s">
        <v>733</v>
      </c>
      <c r="B116" s="279"/>
      <c r="C116" s="279"/>
      <c r="D116" s="279"/>
      <c r="E116" s="226">
        <v>50000</v>
      </c>
    </row>
    <row r="117" spans="1:5" ht="15.5">
      <c r="A117" s="279" t="s">
        <v>379</v>
      </c>
      <c r="B117" s="279"/>
      <c r="C117" s="279"/>
      <c r="D117" s="279"/>
      <c r="E117" s="226">
        <v>150000</v>
      </c>
    </row>
    <row r="118" spans="1:5" ht="15.5">
      <c r="A118" s="279" t="s">
        <v>734</v>
      </c>
      <c r="B118" s="279"/>
      <c r="C118" s="279"/>
      <c r="D118" s="279"/>
      <c r="E118" s="226">
        <v>1335127897</v>
      </c>
    </row>
    <row r="119" spans="1:5" ht="15.5">
      <c r="A119" s="279" t="s">
        <v>661</v>
      </c>
      <c r="B119" s="279"/>
      <c r="C119" s="279"/>
      <c r="D119" s="279"/>
      <c r="E119" s="226">
        <v>7772233</v>
      </c>
    </row>
    <row r="120" spans="1:5" ht="15.5">
      <c r="A120" s="279" t="s">
        <v>379</v>
      </c>
      <c r="B120" s="279"/>
      <c r="C120" s="279"/>
      <c r="D120" s="279"/>
      <c r="E120" s="226">
        <v>11365826</v>
      </c>
    </row>
    <row r="121" spans="1:5" ht="15.5">
      <c r="A121" s="279" t="s">
        <v>380</v>
      </c>
      <c r="B121" s="279"/>
      <c r="C121" s="279"/>
      <c r="D121" s="279"/>
      <c r="E121" s="226">
        <v>7640319</v>
      </c>
    </row>
    <row r="122" spans="1:5" ht="15.5">
      <c r="A122" s="279" t="s">
        <v>608</v>
      </c>
      <c r="B122" s="279"/>
      <c r="C122" s="279"/>
      <c r="D122" s="279"/>
      <c r="E122" s="226">
        <v>424949154</v>
      </c>
    </row>
    <row r="123" spans="1:5" ht="15.5">
      <c r="A123" s="279" t="s">
        <v>416</v>
      </c>
      <c r="B123" s="279"/>
      <c r="C123" s="279"/>
      <c r="D123" s="279"/>
      <c r="E123" s="226">
        <v>358185858</v>
      </c>
    </row>
    <row r="124" spans="1:5" ht="15.5">
      <c r="A124" s="279" t="s">
        <v>609</v>
      </c>
      <c r="B124" s="279"/>
      <c r="C124" s="279"/>
      <c r="D124" s="279"/>
      <c r="E124" s="226">
        <v>436616512</v>
      </c>
    </row>
    <row r="125" spans="1:5" ht="15.5">
      <c r="A125" s="279" t="s">
        <v>610</v>
      </c>
      <c r="B125" s="279"/>
      <c r="C125" s="279"/>
      <c r="D125" s="279"/>
      <c r="E125" s="226">
        <v>88597995</v>
      </c>
    </row>
    <row r="126" spans="1:5" ht="15.5">
      <c r="A126" s="279" t="s">
        <v>753</v>
      </c>
      <c r="B126" s="279"/>
      <c r="C126" s="279"/>
      <c r="D126" s="279"/>
      <c r="E126" s="226">
        <v>33694363</v>
      </c>
    </row>
    <row r="127" spans="1:5" ht="15.5">
      <c r="A127" s="279" t="s">
        <v>702</v>
      </c>
      <c r="B127" s="279"/>
      <c r="C127" s="279"/>
      <c r="D127" s="279"/>
      <c r="E127" s="226">
        <v>29215879</v>
      </c>
    </row>
    <row r="128" spans="1:5" ht="15.5">
      <c r="A128" s="279" t="s">
        <v>614</v>
      </c>
      <c r="B128" s="279"/>
      <c r="C128" s="279"/>
      <c r="D128" s="279"/>
      <c r="E128" s="226">
        <v>4478484</v>
      </c>
    </row>
    <row r="129" spans="1:5" ht="15.5">
      <c r="A129" s="279" t="s">
        <v>643</v>
      </c>
      <c r="B129" s="279"/>
      <c r="C129" s="279"/>
      <c r="D129" s="279"/>
      <c r="E129" s="226">
        <v>500000</v>
      </c>
    </row>
    <row r="130" spans="1:5" ht="15.5">
      <c r="A130" s="279" t="s">
        <v>649</v>
      </c>
      <c r="B130" s="279"/>
      <c r="C130" s="279"/>
      <c r="D130" s="279"/>
      <c r="E130" s="226">
        <v>500000</v>
      </c>
    </row>
    <row r="131" spans="1:5" ht="15.5">
      <c r="A131" s="279" t="s">
        <v>754</v>
      </c>
      <c r="B131" s="279"/>
      <c r="C131" s="279"/>
      <c r="D131" s="279"/>
      <c r="E131" s="226">
        <v>23297659560</v>
      </c>
    </row>
    <row r="132" spans="1:5" ht="15.5">
      <c r="A132" s="279" t="s">
        <v>878</v>
      </c>
      <c r="B132" s="279"/>
      <c r="C132" s="279"/>
      <c r="D132" s="279"/>
      <c r="E132" s="226">
        <v>2078542362</v>
      </c>
    </row>
    <row r="133" spans="1:5" ht="15.5">
      <c r="A133" s="279" t="s">
        <v>373</v>
      </c>
      <c r="B133" s="279"/>
      <c r="C133" s="279"/>
      <c r="D133" s="279"/>
      <c r="E133" s="226">
        <v>12076925624</v>
      </c>
    </row>
    <row r="134" spans="1:5" ht="15.5">
      <c r="A134" s="279" t="s">
        <v>707</v>
      </c>
      <c r="B134" s="279"/>
      <c r="C134" s="279"/>
      <c r="D134" s="279"/>
      <c r="E134" s="226">
        <v>9142191574</v>
      </c>
    </row>
    <row r="135" spans="1:5" ht="15.5">
      <c r="A135" s="279" t="s">
        <v>755</v>
      </c>
      <c r="B135" s="279"/>
      <c r="C135" s="279"/>
      <c r="D135" s="279"/>
      <c r="E135" s="226">
        <v>558666567</v>
      </c>
    </row>
    <row r="136" spans="1:5" ht="15.5">
      <c r="A136" s="279" t="s">
        <v>404</v>
      </c>
      <c r="B136" s="279"/>
      <c r="C136" s="279"/>
      <c r="D136" s="279"/>
      <c r="E136" s="226">
        <v>29161862</v>
      </c>
    </row>
    <row r="137" spans="1:5" ht="15.5">
      <c r="A137" s="279" t="s">
        <v>709</v>
      </c>
      <c r="B137" s="279"/>
      <c r="C137" s="279"/>
      <c r="D137" s="279"/>
      <c r="E137" s="226">
        <v>529504705</v>
      </c>
    </row>
    <row r="138" spans="1:5" ht="15.5">
      <c r="A138" s="279" t="s">
        <v>756</v>
      </c>
      <c r="B138" s="279"/>
      <c r="C138" s="279"/>
      <c r="D138" s="279"/>
      <c r="E138" s="226">
        <v>12720000</v>
      </c>
    </row>
    <row r="139" spans="1:5" ht="15.5">
      <c r="A139" s="279" t="s">
        <v>379</v>
      </c>
      <c r="B139" s="279"/>
      <c r="C139" s="279"/>
      <c r="D139" s="279"/>
      <c r="E139" s="226">
        <v>12720000</v>
      </c>
    </row>
    <row r="140" spans="1:5" ht="15.5">
      <c r="A140" s="279" t="s">
        <v>757</v>
      </c>
      <c r="B140" s="279"/>
      <c r="C140" s="279"/>
      <c r="D140" s="279"/>
      <c r="E140" s="226">
        <v>953430</v>
      </c>
    </row>
    <row r="141" spans="1:5" ht="15.5">
      <c r="A141" s="279" t="s">
        <v>645</v>
      </c>
      <c r="B141" s="279"/>
      <c r="C141" s="279"/>
      <c r="D141" s="279"/>
      <c r="E141" s="226">
        <v>100000</v>
      </c>
    </row>
    <row r="142" spans="1:5" ht="15.5">
      <c r="A142" s="279" t="s">
        <v>879</v>
      </c>
      <c r="B142" s="279"/>
      <c r="C142" s="279"/>
      <c r="D142" s="279"/>
      <c r="E142" s="226">
        <v>100000</v>
      </c>
    </row>
    <row r="143" spans="1:5" ht="15.5">
      <c r="A143" s="279" t="s">
        <v>880</v>
      </c>
      <c r="B143" s="279"/>
      <c r="C143" s="279"/>
      <c r="D143" s="279"/>
      <c r="E143" s="226">
        <v>100000</v>
      </c>
    </row>
    <row r="144" spans="1:5" ht="15.5">
      <c r="A144" s="279" t="s">
        <v>881</v>
      </c>
      <c r="B144" s="279"/>
      <c r="C144" s="279"/>
      <c r="D144" s="279"/>
      <c r="E144" s="226">
        <v>100000</v>
      </c>
    </row>
    <row r="145" spans="1:5" ht="15.5">
      <c r="A145" s="279" t="s">
        <v>882</v>
      </c>
      <c r="B145" s="279"/>
      <c r="C145" s="279"/>
      <c r="D145" s="279"/>
      <c r="E145" s="226">
        <v>27000</v>
      </c>
    </row>
    <row r="146" spans="1:5" ht="15.5">
      <c r="A146" s="279" t="s">
        <v>597</v>
      </c>
      <c r="B146" s="279"/>
      <c r="C146" s="279"/>
      <c r="D146" s="279"/>
      <c r="E146" s="226">
        <v>326430</v>
      </c>
    </row>
    <row r="147" spans="1:5" ht="15.5">
      <c r="A147" s="279" t="s">
        <v>760</v>
      </c>
      <c r="B147" s="279"/>
      <c r="C147" s="279"/>
      <c r="D147" s="279"/>
      <c r="E147" s="226">
        <v>100000</v>
      </c>
    </row>
    <row r="148" spans="1:5" ht="15.5">
      <c r="A148" s="279" t="s">
        <v>761</v>
      </c>
      <c r="B148" s="279"/>
      <c r="C148" s="279"/>
      <c r="D148" s="279"/>
      <c r="E148" s="226">
        <v>100000</v>
      </c>
    </row>
    <row r="151" spans="1:5" ht="15" customHeight="1">
      <c r="A151" s="267" t="s">
        <v>860</v>
      </c>
      <c r="B151" s="267"/>
      <c r="C151" s="267"/>
      <c r="D151" s="267"/>
    </row>
    <row r="152" spans="1:5" ht="15.5">
      <c r="A152" s="85" t="s">
        <v>177</v>
      </c>
    </row>
  </sheetData>
  <mergeCells count="146">
    <mergeCell ref="A128:D128"/>
    <mergeCell ref="A129:D129"/>
    <mergeCell ref="A142:D142"/>
    <mergeCell ref="A143:D143"/>
    <mergeCell ref="A144:D144"/>
    <mergeCell ref="A132:D132"/>
    <mergeCell ref="A133:D133"/>
    <mergeCell ref="A134:D134"/>
    <mergeCell ref="A135:D135"/>
    <mergeCell ref="A136:D136"/>
    <mergeCell ref="A138:D138"/>
    <mergeCell ref="A137:D137"/>
    <mergeCell ref="B4:D4"/>
    <mergeCell ref="A151:D151"/>
    <mergeCell ref="A145:D145"/>
    <mergeCell ref="A146:D146"/>
    <mergeCell ref="A147:D147"/>
    <mergeCell ref="A148:D148"/>
    <mergeCell ref="A5:D5"/>
    <mergeCell ref="A139:D139"/>
    <mergeCell ref="A140:D140"/>
    <mergeCell ref="A141:D141"/>
    <mergeCell ref="A114:D114"/>
    <mergeCell ref="A115:D115"/>
    <mergeCell ref="A116:D116"/>
    <mergeCell ref="A117:D117"/>
    <mergeCell ref="A118:D118"/>
    <mergeCell ref="A119:D119"/>
    <mergeCell ref="A130:D130"/>
    <mergeCell ref="A131:D131"/>
    <mergeCell ref="A120:D120"/>
    <mergeCell ref="A121:D121"/>
    <mergeCell ref="A122:D122"/>
    <mergeCell ref="A123:D123"/>
    <mergeCell ref="A124:D124"/>
    <mergeCell ref="A125:D125"/>
    <mergeCell ref="A126:D126"/>
    <mergeCell ref="A127:D127"/>
    <mergeCell ref="A102:D102"/>
    <mergeCell ref="A103:D103"/>
    <mergeCell ref="A104:D104"/>
    <mergeCell ref="A105:D105"/>
    <mergeCell ref="A106:D106"/>
    <mergeCell ref="A107:D107"/>
    <mergeCell ref="A108:D108"/>
    <mergeCell ref="A109:D109"/>
    <mergeCell ref="A110:D110"/>
    <mergeCell ref="A111:D111"/>
    <mergeCell ref="A112:D112"/>
    <mergeCell ref="A113:D113"/>
    <mergeCell ref="A99:D99"/>
    <mergeCell ref="A100:D100"/>
    <mergeCell ref="A101:D10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75:D75"/>
    <mergeCell ref="A76:D76"/>
    <mergeCell ref="A77:D77"/>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51:D51"/>
    <mergeCell ref="A52:D52"/>
    <mergeCell ref="A53:D53"/>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27:D27"/>
    <mergeCell ref="A28:D28"/>
    <mergeCell ref="A29:D29"/>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59999389629810485"/>
  </sheetPr>
  <dimension ref="A1:F146"/>
  <sheetViews>
    <sheetView zoomScaleNormal="100" workbookViewId="0">
      <selection sqref="A1:C1"/>
    </sheetView>
  </sheetViews>
  <sheetFormatPr baseColWidth="10" defaultColWidth="11.453125" defaultRowHeight="14.5"/>
  <cols>
    <col min="1" max="1" width="83" style="191" customWidth="1"/>
    <col min="2" max="2" width="24" style="191" customWidth="1"/>
    <col min="3" max="3" width="11.453125" style="191"/>
    <col min="4" max="5" width="11.453125" style="191" customWidth="1"/>
    <col min="6" max="6" width="11.453125" style="191"/>
    <col min="7" max="7" width="11.453125" style="191" customWidth="1"/>
    <col min="8" max="8" width="11.453125" style="191"/>
    <col min="9" max="10" width="11.453125" style="191" customWidth="1"/>
    <col min="11" max="16384" width="11.453125" style="191"/>
  </cols>
  <sheetData>
    <row r="1" spans="1:6" ht="15" customHeight="1">
      <c r="A1" s="248" t="s">
        <v>1299</v>
      </c>
      <c r="B1" s="248"/>
      <c r="C1" s="248"/>
    </row>
    <row r="2" spans="1:6" ht="15.5">
      <c r="A2" s="230"/>
      <c r="B2" s="230"/>
      <c r="C2" s="230"/>
    </row>
    <row r="3" spans="1:6" ht="15.5">
      <c r="A3" s="229" t="s">
        <v>883</v>
      </c>
      <c r="B3" s="229" t="s">
        <v>181</v>
      </c>
      <c r="C3" s="179"/>
    </row>
    <row r="4" spans="1:6" ht="15.5">
      <c r="A4" s="229" t="s">
        <v>183</v>
      </c>
      <c r="B4" s="180">
        <v>100694737207</v>
      </c>
      <c r="C4" s="179"/>
    </row>
    <row r="5" spans="1:6" ht="15.5">
      <c r="A5" s="229" t="s">
        <v>274</v>
      </c>
      <c r="B5" s="180">
        <v>6000000</v>
      </c>
      <c r="C5" s="179"/>
    </row>
    <row r="6" spans="1:6" ht="15.5">
      <c r="A6" s="229" t="s">
        <v>884</v>
      </c>
      <c r="B6" s="180">
        <v>6000000</v>
      </c>
      <c r="C6" s="179"/>
    </row>
    <row r="7" spans="1:6" ht="15.5">
      <c r="A7" s="229" t="s">
        <v>691</v>
      </c>
      <c r="B7" s="180">
        <v>6000000</v>
      </c>
      <c r="C7" s="179"/>
    </row>
    <row r="8" spans="1:6" ht="15.5">
      <c r="A8" s="229" t="s">
        <v>278</v>
      </c>
      <c r="B8" s="180">
        <v>292030039</v>
      </c>
      <c r="C8" s="179"/>
    </row>
    <row r="9" spans="1:6" ht="15.5">
      <c r="A9" s="229" t="s">
        <v>885</v>
      </c>
      <c r="B9" s="180">
        <v>267632572</v>
      </c>
      <c r="C9" s="179"/>
    </row>
    <row r="10" spans="1:6" ht="15" customHeight="1">
      <c r="A10" s="229" t="s">
        <v>409</v>
      </c>
      <c r="B10" s="180">
        <v>7452000</v>
      </c>
      <c r="C10" s="179"/>
    </row>
    <row r="11" spans="1:6" ht="15" customHeight="1">
      <c r="A11" s="229" t="s">
        <v>886</v>
      </c>
      <c r="B11" s="180">
        <v>6945467</v>
      </c>
      <c r="C11" s="179"/>
    </row>
    <row r="12" spans="1:6" ht="15.5">
      <c r="A12" s="229" t="s">
        <v>887</v>
      </c>
      <c r="B12" s="180">
        <v>10000000</v>
      </c>
      <c r="C12" s="179"/>
    </row>
    <row r="13" spans="1:6" ht="15" customHeight="1">
      <c r="A13" s="229" t="s">
        <v>285</v>
      </c>
      <c r="B13" s="180">
        <v>17000000</v>
      </c>
      <c r="C13" s="179"/>
      <c r="D13" s="182"/>
      <c r="E13" s="182"/>
      <c r="F13" s="182"/>
    </row>
    <row r="14" spans="1:6" ht="15.5">
      <c r="A14" s="229" t="s">
        <v>888</v>
      </c>
      <c r="B14" s="180">
        <v>12000000</v>
      </c>
      <c r="C14" s="179"/>
      <c r="D14" s="202"/>
      <c r="E14" s="202"/>
      <c r="F14" s="202"/>
    </row>
    <row r="15" spans="1:6" ht="15" customHeight="1">
      <c r="A15" s="229" t="s">
        <v>889</v>
      </c>
      <c r="B15" s="180">
        <v>4000000</v>
      </c>
      <c r="C15" s="179"/>
      <c r="D15" s="202"/>
      <c r="E15" s="202"/>
      <c r="F15" s="202"/>
    </row>
    <row r="16" spans="1:6" ht="15" customHeight="1">
      <c r="A16" s="229" t="s">
        <v>890</v>
      </c>
      <c r="B16" s="180">
        <v>1000000</v>
      </c>
      <c r="C16" s="179"/>
      <c r="D16" s="182"/>
      <c r="E16" s="182"/>
      <c r="F16" s="182"/>
    </row>
    <row r="17" spans="1:3" ht="15.5">
      <c r="A17" s="229" t="s">
        <v>288</v>
      </c>
      <c r="B17" s="180">
        <v>4000000</v>
      </c>
      <c r="C17" s="179"/>
    </row>
    <row r="18" spans="1:3" ht="15" customHeight="1">
      <c r="A18" s="229" t="s">
        <v>889</v>
      </c>
      <c r="B18" s="180">
        <v>4000000</v>
      </c>
      <c r="C18" s="179"/>
    </row>
    <row r="19" spans="1:3" ht="15" customHeight="1">
      <c r="A19" s="229" t="s">
        <v>294</v>
      </c>
      <c r="B19" s="180">
        <v>124795655</v>
      </c>
      <c r="C19" s="179"/>
    </row>
    <row r="20" spans="1:3" ht="15.5">
      <c r="A20" s="229" t="s">
        <v>891</v>
      </c>
      <c r="B20" s="180">
        <v>124795655</v>
      </c>
      <c r="C20" s="179"/>
    </row>
    <row r="21" spans="1:3" ht="15.5">
      <c r="A21" s="229" t="s">
        <v>892</v>
      </c>
      <c r="B21" s="180">
        <v>6079875562</v>
      </c>
      <c r="C21" s="179"/>
    </row>
    <row r="22" spans="1:3" ht="15.5">
      <c r="A22" s="229" t="s">
        <v>893</v>
      </c>
      <c r="B22" s="180">
        <v>1299875562</v>
      </c>
      <c r="C22" s="179"/>
    </row>
    <row r="23" spans="1:3" ht="15.5">
      <c r="A23" s="229" t="s">
        <v>894</v>
      </c>
      <c r="B23" s="180">
        <v>2000000000</v>
      </c>
      <c r="C23" s="179"/>
    </row>
    <row r="24" spans="1:3" ht="15.5">
      <c r="A24" s="229" t="s">
        <v>895</v>
      </c>
      <c r="B24" s="180">
        <v>2750000000</v>
      </c>
      <c r="C24" s="179"/>
    </row>
    <row r="25" spans="1:3" ht="15.5">
      <c r="A25" s="229" t="s">
        <v>866</v>
      </c>
      <c r="B25" s="180">
        <v>30000000</v>
      </c>
      <c r="C25" s="179"/>
    </row>
    <row r="26" spans="1:3" ht="15.5">
      <c r="A26" s="229" t="s">
        <v>299</v>
      </c>
      <c r="B26" s="180">
        <v>5300000</v>
      </c>
      <c r="C26" s="179"/>
    </row>
    <row r="27" spans="1:3" ht="31">
      <c r="A27" s="229" t="s">
        <v>896</v>
      </c>
      <c r="B27" s="180">
        <v>5300000</v>
      </c>
      <c r="C27" s="179"/>
    </row>
    <row r="28" spans="1:3" ht="15.5">
      <c r="A28" s="229" t="s">
        <v>302</v>
      </c>
      <c r="B28" s="180">
        <v>1926091615</v>
      </c>
      <c r="C28" s="179"/>
    </row>
    <row r="29" spans="1:3" ht="15.5">
      <c r="A29" s="229" t="s">
        <v>889</v>
      </c>
      <c r="B29" s="180">
        <v>209243</v>
      </c>
      <c r="C29" s="179"/>
    </row>
    <row r="30" spans="1:3" ht="15.5">
      <c r="A30" s="229" t="s">
        <v>867</v>
      </c>
      <c r="B30" s="180">
        <v>1925882372</v>
      </c>
      <c r="C30" s="179"/>
    </row>
    <row r="31" spans="1:3" ht="15.5">
      <c r="A31" s="229" t="s">
        <v>424</v>
      </c>
      <c r="B31" s="180">
        <v>19073358194</v>
      </c>
      <c r="C31" s="179"/>
    </row>
    <row r="32" spans="1:3" ht="15.5">
      <c r="A32" s="229" t="s">
        <v>897</v>
      </c>
      <c r="B32" s="180">
        <v>742237897</v>
      </c>
      <c r="C32" s="179"/>
    </row>
    <row r="33" spans="1:3" ht="15.5">
      <c r="A33" s="229" t="s">
        <v>898</v>
      </c>
      <c r="B33" s="180">
        <v>32012160</v>
      </c>
      <c r="C33" s="179"/>
    </row>
    <row r="34" spans="1:3" ht="15.5">
      <c r="A34" s="229" t="s">
        <v>899</v>
      </c>
      <c r="B34" s="180">
        <v>1978101</v>
      </c>
      <c r="C34" s="179"/>
    </row>
    <row r="35" spans="1:3" ht="15.5">
      <c r="A35" s="229" t="s">
        <v>900</v>
      </c>
      <c r="B35" s="180">
        <v>7618770045</v>
      </c>
      <c r="C35" s="179"/>
    </row>
    <row r="36" spans="1:3" ht="15.5">
      <c r="A36" s="229" t="s">
        <v>901</v>
      </c>
      <c r="B36" s="180">
        <v>1265068074</v>
      </c>
      <c r="C36" s="179"/>
    </row>
    <row r="37" spans="1:3" ht="15.5">
      <c r="A37" s="229" t="s">
        <v>617</v>
      </c>
      <c r="B37" s="180">
        <v>24366192</v>
      </c>
      <c r="C37" s="179"/>
    </row>
    <row r="38" spans="1:3" ht="15.5">
      <c r="A38" s="229" t="s">
        <v>902</v>
      </c>
      <c r="B38" s="180">
        <v>89528309</v>
      </c>
      <c r="C38" s="179"/>
    </row>
    <row r="39" spans="1:3" ht="15.5">
      <c r="A39" s="229" t="s">
        <v>903</v>
      </c>
      <c r="B39" s="180">
        <v>31631099</v>
      </c>
      <c r="C39" s="179"/>
    </row>
    <row r="40" spans="1:3" ht="15.5">
      <c r="A40" s="229" t="s">
        <v>904</v>
      </c>
      <c r="B40" s="180">
        <v>32369685</v>
      </c>
      <c r="C40" s="179"/>
    </row>
    <row r="41" spans="1:3" ht="15.5">
      <c r="A41" s="229" t="s">
        <v>905</v>
      </c>
      <c r="B41" s="180">
        <v>32369685</v>
      </c>
      <c r="C41" s="179"/>
    </row>
    <row r="42" spans="1:3" ht="15.5">
      <c r="A42" s="229" t="s">
        <v>906</v>
      </c>
      <c r="B42" s="180">
        <v>10144815</v>
      </c>
      <c r="C42" s="179"/>
    </row>
    <row r="43" spans="1:3" ht="15.5">
      <c r="A43" s="229" t="s">
        <v>907</v>
      </c>
      <c r="B43" s="180">
        <v>7248793783</v>
      </c>
      <c r="C43" s="179"/>
    </row>
    <row r="44" spans="1:3" ht="15.5">
      <c r="A44" s="229" t="s">
        <v>908</v>
      </c>
      <c r="B44" s="180">
        <v>1944088350</v>
      </c>
      <c r="C44" s="179"/>
    </row>
    <row r="45" spans="1:3" ht="15.5">
      <c r="A45" s="229" t="s">
        <v>311</v>
      </c>
      <c r="B45" s="180">
        <v>4298717234</v>
      </c>
      <c r="C45" s="179"/>
    </row>
    <row r="46" spans="1:3" ht="15.5">
      <c r="A46" s="229" t="s">
        <v>909</v>
      </c>
      <c r="B46" s="180">
        <v>11381501</v>
      </c>
      <c r="C46" s="179"/>
    </row>
    <row r="47" spans="1:3" ht="15.5">
      <c r="A47" s="229" t="s">
        <v>910</v>
      </c>
      <c r="B47" s="180">
        <v>40455759</v>
      </c>
      <c r="C47" s="179"/>
    </row>
    <row r="48" spans="1:3" ht="15.5">
      <c r="A48" s="229" t="s">
        <v>707</v>
      </c>
      <c r="B48" s="180">
        <v>1188127947</v>
      </c>
      <c r="C48" s="179"/>
    </row>
    <row r="49" spans="1:3" ht="15.5">
      <c r="A49" s="229" t="s">
        <v>911</v>
      </c>
      <c r="B49" s="180">
        <v>50301829</v>
      </c>
      <c r="C49" s="179"/>
    </row>
    <row r="50" spans="1:3" ht="15.5">
      <c r="A50" s="229" t="s">
        <v>912</v>
      </c>
      <c r="B50" s="180">
        <v>447874111</v>
      </c>
      <c r="C50" s="179"/>
    </row>
    <row r="51" spans="1:3" ht="15.5">
      <c r="A51" s="229" t="s">
        <v>913</v>
      </c>
      <c r="B51" s="180">
        <v>371747436</v>
      </c>
      <c r="C51" s="179"/>
    </row>
    <row r="52" spans="1:3" ht="15.5">
      <c r="A52" s="229" t="s">
        <v>914</v>
      </c>
      <c r="B52" s="180">
        <v>4344016</v>
      </c>
      <c r="C52" s="179"/>
    </row>
    <row r="53" spans="1:3" ht="15.5">
      <c r="A53" s="229" t="s">
        <v>915</v>
      </c>
      <c r="B53" s="180">
        <v>1818029106</v>
      </c>
      <c r="C53" s="179"/>
    </row>
    <row r="54" spans="1:3" ht="15.5">
      <c r="A54" s="229" t="s">
        <v>916</v>
      </c>
      <c r="B54" s="180">
        <v>366455530</v>
      </c>
      <c r="C54" s="179"/>
    </row>
    <row r="55" spans="1:3" ht="15.5">
      <c r="A55" s="229" t="s">
        <v>323</v>
      </c>
      <c r="B55" s="180">
        <v>6860000</v>
      </c>
      <c r="C55" s="179"/>
    </row>
    <row r="56" spans="1:3" ht="15.5">
      <c r="A56" s="229" t="s">
        <v>917</v>
      </c>
      <c r="B56" s="180">
        <v>6860000</v>
      </c>
      <c r="C56" s="179"/>
    </row>
    <row r="57" spans="1:3" ht="15.5">
      <c r="A57" s="229" t="s">
        <v>326</v>
      </c>
      <c r="B57" s="180">
        <v>12890632165</v>
      </c>
      <c r="C57" s="179"/>
    </row>
    <row r="58" spans="1:3" ht="15.5">
      <c r="A58" s="229" t="s">
        <v>438</v>
      </c>
      <c r="B58" s="180">
        <v>40000000</v>
      </c>
      <c r="C58" s="179"/>
    </row>
    <row r="59" spans="1:3" ht="15.5">
      <c r="A59" s="229" t="s">
        <v>918</v>
      </c>
      <c r="B59" s="180">
        <v>19955644</v>
      </c>
      <c r="C59" s="179"/>
    </row>
    <row r="60" spans="1:3" ht="15.5">
      <c r="A60" s="229" t="s">
        <v>919</v>
      </c>
      <c r="B60" s="180">
        <v>122500000</v>
      </c>
      <c r="C60" s="179"/>
    </row>
    <row r="61" spans="1:3" ht="15.5">
      <c r="A61" s="229" t="s">
        <v>920</v>
      </c>
      <c r="B61" s="180">
        <v>12708176521</v>
      </c>
      <c r="C61" s="179"/>
    </row>
    <row r="62" spans="1:3" ht="15.5">
      <c r="A62" s="229" t="s">
        <v>619</v>
      </c>
      <c r="B62" s="180">
        <v>328548547</v>
      </c>
      <c r="C62" s="179"/>
    </row>
    <row r="63" spans="1:3" ht="15.5">
      <c r="A63" s="229" t="s">
        <v>921</v>
      </c>
      <c r="B63" s="180">
        <v>2454668</v>
      </c>
      <c r="C63" s="179"/>
    </row>
    <row r="64" spans="1:3" ht="15.5">
      <c r="A64" s="229" t="s">
        <v>871</v>
      </c>
      <c r="B64" s="180">
        <v>326093879</v>
      </c>
      <c r="C64" s="179"/>
    </row>
    <row r="65" spans="1:3" ht="15.5">
      <c r="A65" s="229" t="s">
        <v>333</v>
      </c>
      <c r="B65" s="180">
        <v>171597863</v>
      </c>
      <c r="C65" s="179"/>
    </row>
    <row r="66" spans="1:3" ht="15.5">
      <c r="A66" s="229" t="s">
        <v>922</v>
      </c>
      <c r="B66" s="180">
        <v>461607</v>
      </c>
      <c r="C66" s="179"/>
    </row>
    <row r="67" spans="1:3" ht="15.5">
      <c r="A67" s="229" t="s">
        <v>923</v>
      </c>
      <c r="B67" s="180">
        <v>88888164</v>
      </c>
      <c r="C67" s="179"/>
    </row>
    <row r="68" spans="1:3" ht="15.5">
      <c r="A68" s="229" t="s">
        <v>924</v>
      </c>
      <c r="B68" s="180">
        <v>82248093</v>
      </c>
      <c r="C68" s="179"/>
    </row>
    <row r="69" spans="1:3" ht="15.5">
      <c r="A69" s="229" t="s">
        <v>577</v>
      </c>
      <c r="B69" s="180">
        <v>5030975</v>
      </c>
      <c r="C69" s="179"/>
    </row>
    <row r="70" spans="1:3" ht="15.5">
      <c r="A70" s="229" t="s">
        <v>925</v>
      </c>
      <c r="B70" s="180">
        <v>99760</v>
      </c>
      <c r="C70" s="179"/>
    </row>
    <row r="71" spans="1:3" ht="15.5">
      <c r="A71" s="229" t="s">
        <v>889</v>
      </c>
      <c r="B71" s="180">
        <v>4031215</v>
      </c>
      <c r="C71" s="179"/>
    </row>
    <row r="72" spans="1:3" ht="15.5">
      <c r="A72" s="229" t="s">
        <v>722</v>
      </c>
      <c r="B72" s="180">
        <v>750000</v>
      </c>
      <c r="C72" s="179"/>
    </row>
    <row r="73" spans="1:3" ht="31">
      <c r="A73" s="229" t="s">
        <v>926</v>
      </c>
      <c r="B73" s="180">
        <v>150000</v>
      </c>
      <c r="C73" s="179"/>
    </row>
    <row r="74" spans="1:3" ht="15.5">
      <c r="A74" s="229" t="s">
        <v>341</v>
      </c>
      <c r="B74" s="180">
        <v>339000</v>
      </c>
      <c r="C74" s="179"/>
    </row>
    <row r="75" spans="1:3" ht="15.5">
      <c r="A75" s="229" t="s">
        <v>927</v>
      </c>
      <c r="B75" s="180">
        <v>339000</v>
      </c>
      <c r="C75" s="179"/>
    </row>
    <row r="76" spans="1:3" ht="15.5">
      <c r="A76" s="229" t="s">
        <v>872</v>
      </c>
      <c r="B76" s="180">
        <v>48871328106</v>
      </c>
      <c r="C76" s="179"/>
    </row>
    <row r="77" spans="1:3" ht="15.5">
      <c r="A77" s="229" t="s">
        <v>928</v>
      </c>
      <c r="B77" s="180">
        <v>23629788</v>
      </c>
      <c r="C77" s="179"/>
    </row>
    <row r="78" spans="1:3" ht="15.5">
      <c r="A78" s="229" t="s">
        <v>662</v>
      </c>
      <c r="B78" s="180">
        <v>33746765</v>
      </c>
      <c r="C78" s="179"/>
    </row>
    <row r="79" spans="1:3" ht="31">
      <c r="A79" s="229" t="s">
        <v>929</v>
      </c>
      <c r="B79" s="180">
        <v>278535043</v>
      </c>
      <c r="C79" s="179"/>
    </row>
    <row r="80" spans="1:3" ht="31">
      <c r="A80" s="229" t="s">
        <v>930</v>
      </c>
      <c r="B80" s="180">
        <v>2192429843</v>
      </c>
      <c r="C80" s="179"/>
    </row>
    <row r="81" spans="1:3" ht="15.5">
      <c r="A81" s="229" t="s">
        <v>931</v>
      </c>
      <c r="B81" s="180">
        <v>38803714013</v>
      </c>
      <c r="C81" s="179"/>
    </row>
    <row r="82" spans="1:3" ht="15.5">
      <c r="A82" s="229" t="s">
        <v>932</v>
      </c>
      <c r="B82" s="180">
        <v>7539272654</v>
      </c>
      <c r="C82" s="179"/>
    </row>
    <row r="83" spans="1:3" ht="15.5">
      <c r="A83" s="229" t="s">
        <v>350</v>
      </c>
      <c r="B83" s="180">
        <v>7500000</v>
      </c>
      <c r="C83" s="179"/>
    </row>
    <row r="84" spans="1:3" ht="15.5">
      <c r="A84" s="229" t="s">
        <v>933</v>
      </c>
      <c r="B84" s="180">
        <v>7500000</v>
      </c>
      <c r="C84" s="179"/>
    </row>
    <row r="85" spans="1:3" ht="15.5">
      <c r="A85" s="229" t="s">
        <v>675</v>
      </c>
      <c r="B85" s="180">
        <v>58782970</v>
      </c>
      <c r="C85" s="179"/>
    </row>
    <row r="86" spans="1:3" ht="15.5">
      <c r="A86" s="229" t="s">
        <v>934</v>
      </c>
      <c r="B86" s="180">
        <v>1100000</v>
      </c>
      <c r="C86" s="179"/>
    </row>
    <row r="87" spans="1:3" ht="15.5">
      <c r="A87" s="229" t="s">
        <v>935</v>
      </c>
      <c r="B87" s="180">
        <v>27066110</v>
      </c>
      <c r="C87" s="179"/>
    </row>
    <row r="88" spans="1:3" ht="15.5">
      <c r="A88" s="229" t="s">
        <v>936</v>
      </c>
      <c r="B88" s="180">
        <v>275000</v>
      </c>
      <c r="C88" s="179"/>
    </row>
    <row r="89" spans="1:3" ht="15.5">
      <c r="A89" s="229" t="s">
        <v>937</v>
      </c>
      <c r="B89" s="180">
        <v>17993129</v>
      </c>
      <c r="C89" s="179"/>
    </row>
    <row r="90" spans="1:3" ht="31">
      <c r="A90" s="229" t="s">
        <v>938</v>
      </c>
      <c r="B90" s="181">
        <v>7168824</v>
      </c>
      <c r="C90" s="179"/>
    </row>
    <row r="91" spans="1:3" ht="15.5">
      <c r="A91" s="229" t="s">
        <v>591</v>
      </c>
      <c r="B91" s="180">
        <v>667346</v>
      </c>
      <c r="C91" s="179"/>
    </row>
    <row r="92" spans="1:3" ht="15.5">
      <c r="A92" s="229" t="s">
        <v>939</v>
      </c>
      <c r="B92" s="180">
        <v>4512561</v>
      </c>
      <c r="C92" s="179"/>
    </row>
    <row r="93" spans="1:3" ht="15.5">
      <c r="A93" s="229" t="s">
        <v>940</v>
      </c>
      <c r="B93" s="180">
        <v>40526931</v>
      </c>
      <c r="C93" s="179"/>
    </row>
    <row r="94" spans="1:3" ht="46.5">
      <c r="A94" s="229" t="s">
        <v>941</v>
      </c>
      <c r="B94" s="181">
        <v>34715776</v>
      </c>
      <c r="C94" s="179"/>
    </row>
    <row r="95" spans="1:3" ht="15.5">
      <c r="A95" s="229" t="s">
        <v>889</v>
      </c>
      <c r="B95" s="180">
        <v>5811155</v>
      </c>
      <c r="C95" s="179"/>
    </row>
    <row r="96" spans="1:3" ht="15.5">
      <c r="A96" s="229" t="s">
        <v>942</v>
      </c>
      <c r="B96" s="180">
        <v>3518236</v>
      </c>
      <c r="C96" s="179"/>
    </row>
    <row r="97" spans="1:3" ht="31">
      <c r="A97" s="229" t="s">
        <v>943</v>
      </c>
      <c r="B97" s="181">
        <v>3518236</v>
      </c>
      <c r="C97" s="179"/>
    </row>
    <row r="98" spans="1:3" ht="15.5">
      <c r="A98" s="229" t="s">
        <v>363</v>
      </c>
      <c r="B98" s="180">
        <v>4880050983</v>
      </c>
      <c r="C98" s="179"/>
    </row>
    <row r="99" spans="1:3" ht="15.5">
      <c r="A99" s="229" t="s">
        <v>944</v>
      </c>
      <c r="B99" s="180">
        <v>113583708</v>
      </c>
      <c r="C99" s="179"/>
    </row>
    <row r="100" spans="1:3" ht="15.5">
      <c r="A100" s="229" t="s">
        <v>945</v>
      </c>
      <c r="B100" s="180">
        <v>4766467275</v>
      </c>
      <c r="C100" s="179"/>
    </row>
    <row r="101" spans="1:3" ht="15.5">
      <c r="A101" s="229" t="s">
        <v>946</v>
      </c>
      <c r="B101" s="180">
        <v>127989460</v>
      </c>
      <c r="C101" s="179"/>
    </row>
    <row r="102" spans="1:3" ht="15.5">
      <c r="A102" s="229" t="s">
        <v>947</v>
      </c>
      <c r="B102" s="180">
        <v>127989460</v>
      </c>
      <c r="C102" s="179"/>
    </row>
    <row r="103" spans="1:3" ht="15.5">
      <c r="A103" s="229" t="s">
        <v>948</v>
      </c>
      <c r="B103" s="180">
        <v>9812656</v>
      </c>
      <c r="C103" s="179"/>
    </row>
    <row r="104" spans="1:3" ht="15.5">
      <c r="A104" s="229" t="s">
        <v>889</v>
      </c>
      <c r="B104" s="180">
        <v>9812656</v>
      </c>
      <c r="C104" s="179"/>
    </row>
    <row r="105" spans="1:3" ht="15.5">
      <c r="A105" s="229" t="s">
        <v>731</v>
      </c>
      <c r="B105" s="180">
        <v>250000</v>
      </c>
      <c r="C105" s="179"/>
    </row>
    <row r="106" spans="1:3" ht="15.5">
      <c r="A106" s="229" t="s">
        <v>949</v>
      </c>
      <c r="B106" s="180">
        <v>50000</v>
      </c>
      <c r="C106" s="179"/>
    </row>
    <row r="107" spans="1:3" ht="15.5">
      <c r="A107" s="229" t="s">
        <v>950</v>
      </c>
      <c r="B107" s="180">
        <v>50000</v>
      </c>
      <c r="C107" s="179"/>
    </row>
    <row r="108" spans="1:3" ht="15.5">
      <c r="A108" s="229" t="s">
        <v>889</v>
      </c>
      <c r="B108" s="180">
        <v>150000</v>
      </c>
      <c r="C108" s="179"/>
    </row>
    <row r="109" spans="1:3" ht="15.5">
      <c r="A109" s="229" t="s">
        <v>734</v>
      </c>
      <c r="B109" s="180">
        <v>1355691894</v>
      </c>
      <c r="C109" s="179"/>
    </row>
    <row r="110" spans="1:3" ht="15.5">
      <c r="A110" s="229" t="s">
        <v>661</v>
      </c>
      <c r="B110" s="180">
        <v>7772233</v>
      </c>
      <c r="C110" s="179"/>
    </row>
    <row r="111" spans="1:3" ht="15.5">
      <c r="A111" s="229" t="s">
        <v>889</v>
      </c>
      <c r="B111" s="180">
        <v>12625541</v>
      </c>
      <c r="C111" s="179"/>
    </row>
    <row r="112" spans="1:3" ht="15.5">
      <c r="A112" s="229" t="s">
        <v>951</v>
      </c>
      <c r="B112" s="180">
        <v>8263327</v>
      </c>
      <c r="C112" s="179"/>
    </row>
    <row r="113" spans="1:3" ht="15.5">
      <c r="A113" s="229" t="s">
        <v>952</v>
      </c>
      <c r="B113" s="180">
        <v>439536174</v>
      </c>
      <c r="C113" s="179"/>
    </row>
    <row r="114" spans="1:3" ht="15.5">
      <c r="A114" s="229" t="s">
        <v>953</v>
      </c>
      <c r="B114" s="180">
        <v>365349561</v>
      </c>
      <c r="C114" s="179"/>
    </row>
    <row r="115" spans="1:3" ht="31">
      <c r="A115" s="229" t="s">
        <v>954</v>
      </c>
      <c r="B115" s="180">
        <v>436616512</v>
      </c>
      <c r="C115" s="179"/>
    </row>
    <row r="116" spans="1:3" ht="15.5">
      <c r="A116" s="229" t="s">
        <v>610</v>
      </c>
      <c r="B116" s="180">
        <v>85528546</v>
      </c>
      <c r="C116" s="179"/>
    </row>
    <row r="117" spans="1:3" ht="15.5">
      <c r="A117" s="229" t="s">
        <v>753</v>
      </c>
      <c r="B117" s="180">
        <v>33948073</v>
      </c>
      <c r="C117" s="179"/>
    </row>
    <row r="118" spans="1:3" ht="15.5">
      <c r="A118" s="229" t="s">
        <v>702</v>
      </c>
      <c r="B118" s="180">
        <v>29424804</v>
      </c>
      <c r="C118" s="179"/>
    </row>
    <row r="119" spans="1:3" ht="15.5">
      <c r="A119" s="229" t="s">
        <v>955</v>
      </c>
      <c r="B119" s="180">
        <v>4523269</v>
      </c>
      <c r="C119" s="179"/>
    </row>
    <row r="120" spans="1:3" ht="15.5">
      <c r="A120" s="229" t="s">
        <v>956</v>
      </c>
      <c r="B120" s="180">
        <v>75161048</v>
      </c>
      <c r="C120" s="179"/>
    </row>
    <row r="121" spans="1:3" ht="15.5">
      <c r="A121" s="229" t="s">
        <v>957</v>
      </c>
      <c r="B121" s="180">
        <v>68494398</v>
      </c>
      <c r="C121" s="179"/>
    </row>
    <row r="122" spans="1:3" ht="15.5">
      <c r="A122" s="229" t="s">
        <v>958</v>
      </c>
      <c r="B122" s="180">
        <v>100000</v>
      </c>
      <c r="C122" s="179"/>
    </row>
    <row r="123" spans="1:3" ht="15.5">
      <c r="A123" s="229" t="s">
        <v>959</v>
      </c>
      <c r="B123" s="180">
        <v>3200000</v>
      </c>
      <c r="C123" s="179"/>
    </row>
    <row r="124" spans="1:3" ht="15.5">
      <c r="A124" s="229" t="s">
        <v>960</v>
      </c>
      <c r="B124" s="180">
        <v>493500</v>
      </c>
      <c r="C124" s="179"/>
    </row>
    <row r="125" spans="1:3" ht="15.5">
      <c r="A125" s="229" t="s">
        <v>889</v>
      </c>
      <c r="B125" s="180">
        <v>2873150</v>
      </c>
      <c r="C125" s="179"/>
    </row>
    <row r="126" spans="1:3" ht="15.5">
      <c r="A126" s="229" t="s">
        <v>643</v>
      </c>
      <c r="B126" s="180">
        <v>190000</v>
      </c>
      <c r="C126" s="179"/>
    </row>
    <row r="127" spans="1:3" ht="15.5">
      <c r="A127" s="229" t="s">
        <v>961</v>
      </c>
      <c r="B127" s="180">
        <v>190000</v>
      </c>
      <c r="C127" s="179"/>
    </row>
    <row r="128" spans="1:3" ht="15.5">
      <c r="A128" s="229" t="s">
        <v>754</v>
      </c>
      <c r="B128" s="180">
        <v>21953038420</v>
      </c>
      <c r="C128" s="179"/>
    </row>
    <row r="129" spans="1:3" ht="15.5">
      <c r="A129" s="229" t="s">
        <v>962</v>
      </c>
      <c r="B129" s="180">
        <v>2460272685</v>
      </c>
      <c r="C129" s="179"/>
    </row>
    <row r="130" spans="1:3" ht="15.5">
      <c r="A130" s="229" t="s">
        <v>963</v>
      </c>
      <c r="B130" s="180">
        <v>12482172716</v>
      </c>
      <c r="C130" s="179"/>
    </row>
    <row r="131" spans="1:3" ht="15.5">
      <c r="A131" s="229" t="s">
        <v>707</v>
      </c>
      <c r="B131" s="180">
        <v>7010593019</v>
      </c>
      <c r="C131" s="179"/>
    </row>
    <row r="132" spans="1:3" ht="15.5">
      <c r="A132" s="229" t="s">
        <v>755</v>
      </c>
      <c r="B132" s="180">
        <v>596744552</v>
      </c>
      <c r="C132" s="179"/>
    </row>
    <row r="133" spans="1:3" ht="15.5">
      <c r="A133" s="229" t="s">
        <v>404</v>
      </c>
      <c r="B133" s="180">
        <v>29509585</v>
      </c>
      <c r="C133" s="179"/>
    </row>
    <row r="134" spans="1:3" ht="15.5">
      <c r="A134" s="229" t="s">
        <v>962</v>
      </c>
      <c r="B134" s="180">
        <v>567234967</v>
      </c>
      <c r="C134" s="179"/>
    </row>
    <row r="135" spans="1:3" ht="15.5">
      <c r="A135" s="229" t="s">
        <v>756</v>
      </c>
      <c r="B135" s="180">
        <v>12720000</v>
      </c>
      <c r="C135" s="179"/>
    </row>
    <row r="136" spans="1:3" ht="15.5">
      <c r="A136" s="229" t="s">
        <v>889</v>
      </c>
      <c r="B136" s="180">
        <v>12720000</v>
      </c>
      <c r="C136" s="179"/>
    </row>
    <row r="137" spans="1:3" ht="15.5">
      <c r="A137" s="229" t="s">
        <v>757</v>
      </c>
      <c r="B137" s="180">
        <v>4224750</v>
      </c>
      <c r="C137" s="179"/>
    </row>
    <row r="138" spans="1:3" ht="15.5">
      <c r="A138" s="229" t="s">
        <v>964</v>
      </c>
      <c r="B138" s="180">
        <v>743500</v>
      </c>
      <c r="C138" s="179"/>
    </row>
    <row r="139" spans="1:3" ht="15.5">
      <c r="A139" s="229" t="s">
        <v>965</v>
      </c>
      <c r="B139" s="180">
        <v>100000</v>
      </c>
      <c r="C139" s="179"/>
    </row>
    <row r="140" spans="1:3" ht="31">
      <c r="A140" s="229" t="s">
        <v>966</v>
      </c>
      <c r="B140" s="180">
        <v>2486250</v>
      </c>
      <c r="C140" s="179"/>
    </row>
    <row r="141" spans="1:3" ht="15.5">
      <c r="A141" s="229" t="s">
        <v>967</v>
      </c>
      <c r="B141" s="180">
        <v>630000</v>
      </c>
      <c r="C141" s="179"/>
    </row>
    <row r="142" spans="1:3" ht="31">
      <c r="A142" s="229" t="s">
        <v>968</v>
      </c>
      <c r="B142" s="181">
        <v>80000</v>
      </c>
      <c r="C142" s="179"/>
    </row>
    <row r="143" spans="1:3" ht="15.5">
      <c r="A143" s="229" t="s">
        <v>889</v>
      </c>
      <c r="B143" s="180">
        <v>30000</v>
      </c>
      <c r="C143" s="179"/>
    </row>
    <row r="144" spans="1:3" ht="15.5">
      <c r="A144" s="229" t="s">
        <v>969</v>
      </c>
      <c r="B144" s="180">
        <v>155000</v>
      </c>
      <c r="C144" s="179"/>
    </row>
    <row r="145" spans="1:3" ht="15.5">
      <c r="A145" s="279" t="s">
        <v>860</v>
      </c>
      <c r="B145" s="279"/>
      <c r="C145" s="279"/>
    </row>
    <row r="146" spans="1:3" ht="15.5">
      <c r="A146" s="85" t="s">
        <v>177</v>
      </c>
    </row>
  </sheetData>
  <mergeCells count="1">
    <mergeCell ref="A145:C14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59999389629810485"/>
  </sheetPr>
  <dimension ref="A1:C186"/>
  <sheetViews>
    <sheetView zoomScaleNormal="100" workbookViewId="0"/>
  </sheetViews>
  <sheetFormatPr baseColWidth="10" defaultColWidth="11.453125" defaultRowHeight="14.5"/>
  <cols>
    <col min="1" max="1" width="83.26953125" style="191" customWidth="1"/>
    <col min="2" max="2" width="21.453125" style="191" customWidth="1"/>
    <col min="3" max="16384" width="11.453125" style="191"/>
  </cols>
  <sheetData>
    <row r="1" spans="1:2" ht="15.5">
      <c r="A1" s="178" t="s">
        <v>1300</v>
      </c>
    </row>
    <row r="3" spans="1:2" ht="15.5">
      <c r="A3" s="203" t="s">
        <v>970</v>
      </c>
      <c r="B3" s="223" t="s">
        <v>971</v>
      </c>
    </row>
    <row r="4" spans="1:2" ht="15.5">
      <c r="A4" s="229" t="s">
        <v>972</v>
      </c>
      <c r="B4" s="204">
        <v>128353630307</v>
      </c>
    </row>
    <row r="5" spans="1:2" ht="15.5">
      <c r="A5" s="229" t="s">
        <v>973</v>
      </c>
      <c r="B5" s="204">
        <v>6000000</v>
      </c>
    </row>
    <row r="6" spans="1:2" ht="15.5">
      <c r="A6" s="228" t="s">
        <v>974</v>
      </c>
      <c r="B6" s="183">
        <v>6000000</v>
      </c>
    </row>
    <row r="7" spans="1:2" ht="15.5">
      <c r="A7" s="228" t="s">
        <v>975</v>
      </c>
      <c r="B7" s="183">
        <v>6000000</v>
      </c>
    </row>
    <row r="8" spans="1:2" ht="15.5">
      <c r="A8" s="229" t="s">
        <v>976</v>
      </c>
      <c r="B8" s="204">
        <v>324906141</v>
      </c>
    </row>
    <row r="9" spans="1:2" ht="15.5">
      <c r="A9" s="228" t="s">
        <v>977</v>
      </c>
      <c r="B9" s="183">
        <v>300164164</v>
      </c>
    </row>
    <row r="10" spans="1:2" ht="15.5">
      <c r="A10" s="228" t="s">
        <v>978</v>
      </c>
      <c r="B10" s="183">
        <v>7452000</v>
      </c>
    </row>
    <row r="11" spans="1:2" ht="15.5">
      <c r="A11" s="228" t="s">
        <v>979</v>
      </c>
      <c r="B11" s="183">
        <v>7289977</v>
      </c>
    </row>
    <row r="12" spans="1:2" ht="15.5">
      <c r="A12" s="228" t="s">
        <v>980</v>
      </c>
      <c r="B12" s="183">
        <v>10000000</v>
      </c>
    </row>
    <row r="13" spans="1:2" ht="15.5">
      <c r="A13" s="229" t="s">
        <v>981</v>
      </c>
      <c r="B13" s="204">
        <v>17000000</v>
      </c>
    </row>
    <row r="14" spans="1:2" ht="15.5">
      <c r="A14" s="228" t="s">
        <v>982</v>
      </c>
      <c r="B14" s="183">
        <v>12000000</v>
      </c>
    </row>
    <row r="15" spans="1:2" ht="15.5">
      <c r="A15" s="228" t="s">
        <v>983</v>
      </c>
      <c r="B15" s="183">
        <v>4000000</v>
      </c>
    </row>
    <row r="16" spans="1:2" ht="15.5">
      <c r="A16" s="228" t="s">
        <v>984</v>
      </c>
      <c r="B16" s="183">
        <v>1000000</v>
      </c>
    </row>
    <row r="17" spans="1:2" ht="15.5">
      <c r="A17" s="229" t="s">
        <v>985</v>
      </c>
      <c r="B17" s="204">
        <v>4000000</v>
      </c>
    </row>
    <row r="18" spans="1:2" ht="15.5">
      <c r="A18" s="228" t="s">
        <v>983</v>
      </c>
      <c r="B18" s="183">
        <v>4000000</v>
      </c>
    </row>
    <row r="19" spans="1:2" ht="15.5">
      <c r="A19" s="229" t="s">
        <v>986</v>
      </c>
      <c r="B19" s="204">
        <v>128629277</v>
      </c>
    </row>
    <row r="20" spans="1:2" ht="15.5">
      <c r="A20" s="228" t="s">
        <v>987</v>
      </c>
      <c r="B20" s="183">
        <v>128629277</v>
      </c>
    </row>
    <row r="21" spans="1:2" ht="15.5">
      <c r="A21" s="229" t="s">
        <v>988</v>
      </c>
      <c r="B21" s="204">
        <v>7832883210</v>
      </c>
    </row>
    <row r="22" spans="1:2" ht="15.5">
      <c r="A22" s="228" t="s">
        <v>989</v>
      </c>
      <c r="B22" s="183">
        <v>1288281033</v>
      </c>
    </row>
    <row r="23" spans="1:2" ht="15.5">
      <c r="A23" s="228" t="s">
        <v>990</v>
      </c>
      <c r="B23" s="183">
        <v>2192351374</v>
      </c>
    </row>
    <row r="24" spans="1:2" ht="15.5">
      <c r="A24" s="228" t="s">
        <v>991</v>
      </c>
      <c r="B24" s="183">
        <v>669199999</v>
      </c>
    </row>
    <row r="25" spans="1:2" ht="15.5">
      <c r="A25" s="228" t="s">
        <v>992</v>
      </c>
      <c r="B25" s="183">
        <v>3374999996</v>
      </c>
    </row>
    <row r="26" spans="1:2" ht="15.5">
      <c r="A26" s="228" t="s">
        <v>993</v>
      </c>
      <c r="B26" s="183">
        <v>308050808</v>
      </c>
    </row>
    <row r="27" spans="1:2" ht="15.5">
      <c r="A27" s="229" t="s">
        <v>994</v>
      </c>
      <c r="B27" s="204">
        <v>5098686</v>
      </c>
    </row>
    <row r="28" spans="1:2" ht="31">
      <c r="A28" s="228" t="s">
        <v>995</v>
      </c>
      <c r="B28" s="183">
        <v>5098686</v>
      </c>
    </row>
    <row r="29" spans="1:2" ht="15.5">
      <c r="A29" s="229" t="s">
        <v>996</v>
      </c>
      <c r="B29" s="204">
        <v>2688209243</v>
      </c>
    </row>
    <row r="30" spans="1:2" ht="15.5">
      <c r="A30" s="228" t="s">
        <v>983</v>
      </c>
      <c r="B30" s="183">
        <v>209243</v>
      </c>
    </row>
    <row r="31" spans="1:2" ht="15.5">
      <c r="A31" s="228" t="s">
        <v>997</v>
      </c>
      <c r="B31" s="183">
        <v>1152000000</v>
      </c>
    </row>
    <row r="32" spans="1:2" ht="15.5">
      <c r="A32" s="228" t="s">
        <v>998</v>
      </c>
      <c r="B32" s="183">
        <v>1536000000</v>
      </c>
    </row>
    <row r="33" spans="1:3" ht="15.5">
      <c r="A33" s="229" t="s">
        <v>999</v>
      </c>
      <c r="B33" s="204">
        <v>20936860464</v>
      </c>
    </row>
    <row r="34" spans="1:3" ht="15.5">
      <c r="A34" s="228" t="s">
        <v>1000</v>
      </c>
      <c r="B34" s="183">
        <v>761087588</v>
      </c>
      <c r="C34" s="205">
        <f>B34/$B$33*100</f>
        <v>3.635156232275877</v>
      </c>
    </row>
    <row r="35" spans="1:3" ht="15.5">
      <c r="A35" s="228" t="s">
        <v>1001</v>
      </c>
      <c r="B35" s="183">
        <v>33294276</v>
      </c>
      <c r="C35" s="205">
        <f>B35/$B$33*100</f>
        <v>0.15902229494841419</v>
      </c>
    </row>
    <row r="36" spans="1:3" ht="15.5">
      <c r="A36" s="228" t="s">
        <v>1002</v>
      </c>
      <c r="B36" s="183">
        <v>2000774</v>
      </c>
      <c r="C36" s="205">
        <f>B36/$B$33*100</f>
        <v>9.5562274173830487E-3</v>
      </c>
    </row>
    <row r="38" spans="1:3" ht="15.5">
      <c r="A38" s="228" t="s">
        <v>1003</v>
      </c>
      <c r="B38" s="183">
        <v>1311160059</v>
      </c>
      <c r="C38" s="205">
        <f>B38/$B$33*100</f>
        <v>6.2624482847105059</v>
      </c>
    </row>
    <row r="39" spans="1:3" ht="15.5">
      <c r="A39" s="228" t="s">
        <v>1004</v>
      </c>
      <c r="B39" s="183">
        <v>8096947</v>
      </c>
      <c r="C39" s="205">
        <f>B39/$B$33*100</f>
        <v>3.8673166943641528E-2</v>
      </c>
    </row>
    <row r="40" spans="1:3" ht="15.5">
      <c r="A40" s="228" t="s">
        <v>1005</v>
      </c>
      <c r="B40" s="183">
        <v>2544088350</v>
      </c>
      <c r="C40" s="205">
        <f>B40/$B$33*100</f>
        <v>12.151240891032572</v>
      </c>
    </row>
    <row r="41" spans="1:3" ht="15.5">
      <c r="A41" s="228" t="s">
        <v>1006</v>
      </c>
      <c r="B41" s="183">
        <v>8292890000</v>
      </c>
      <c r="C41" s="205">
        <f>B41/$B$33*100</f>
        <v>39.609042694148222</v>
      </c>
    </row>
    <row r="42" spans="1:3" ht="15.5">
      <c r="A42" s="228" t="s">
        <v>1007</v>
      </c>
      <c r="B42" s="183">
        <v>7984242470</v>
      </c>
      <c r="C42" s="205">
        <f>B42/$B$33*100</f>
        <v>38.134860208523378</v>
      </c>
    </row>
    <row r="43" spans="1:3" ht="15.5">
      <c r="A43" s="229" t="s">
        <v>1008</v>
      </c>
      <c r="B43" s="204">
        <v>5026554886</v>
      </c>
    </row>
    <row r="44" spans="1:3" ht="15.5">
      <c r="A44" s="228" t="s">
        <v>1009</v>
      </c>
      <c r="B44" s="183">
        <v>21025858</v>
      </c>
    </row>
    <row r="45" spans="1:3" ht="15.5">
      <c r="A45" s="228" t="s">
        <v>1010</v>
      </c>
      <c r="B45" s="183">
        <v>167899176</v>
      </c>
    </row>
    <row r="46" spans="1:3" ht="15.5">
      <c r="A46" s="228" t="s">
        <v>1011</v>
      </c>
      <c r="B46" s="183">
        <v>1500060964</v>
      </c>
    </row>
    <row r="47" spans="1:3" ht="15.5">
      <c r="A47" s="228" t="s">
        <v>1012</v>
      </c>
      <c r="B47" s="183">
        <v>51846013</v>
      </c>
    </row>
    <row r="48" spans="1:3" ht="15.5">
      <c r="A48" s="228" t="s">
        <v>1013</v>
      </c>
      <c r="B48" s="183">
        <v>449308724</v>
      </c>
    </row>
    <row r="49" spans="1:3" ht="15.5">
      <c r="A49" s="228" t="s">
        <v>1014</v>
      </c>
      <c r="B49" s="183">
        <v>404229242</v>
      </c>
    </row>
    <row r="50" spans="1:3" ht="15.5">
      <c r="A50" s="228" t="s">
        <v>1015</v>
      </c>
      <c r="B50" s="183">
        <v>4835657</v>
      </c>
    </row>
    <row r="51" spans="1:3" ht="15.5">
      <c r="A51" s="228" t="s">
        <v>1016</v>
      </c>
      <c r="B51" s="183">
        <v>2026829971</v>
      </c>
    </row>
    <row r="52" spans="1:3" ht="15.5">
      <c r="A52" s="228" t="s">
        <v>1017</v>
      </c>
      <c r="B52" s="183">
        <v>400519282</v>
      </c>
    </row>
    <row r="53" spans="1:3" ht="15.5">
      <c r="A53" s="229" t="s">
        <v>1018</v>
      </c>
      <c r="B53" s="204">
        <v>6860000</v>
      </c>
    </row>
    <row r="54" spans="1:3" ht="15.5">
      <c r="A54" s="228" t="s">
        <v>1019</v>
      </c>
      <c r="B54" s="183">
        <v>6860000</v>
      </c>
    </row>
    <row r="55" spans="1:3" ht="15.5">
      <c r="A55" s="229" t="s">
        <v>1020</v>
      </c>
      <c r="B55" s="204">
        <v>10007612280</v>
      </c>
    </row>
    <row r="56" spans="1:3" ht="15.5">
      <c r="A56" s="228" t="s">
        <v>1021</v>
      </c>
      <c r="B56" s="183">
        <v>40000000</v>
      </c>
      <c r="C56" s="191">
        <f>(B56*100)/$B$55</f>
        <v>0.39969574041091849</v>
      </c>
    </row>
    <row r="57" spans="1:3" ht="15.5">
      <c r="A57" s="228" t="s">
        <v>1022</v>
      </c>
      <c r="B57" s="183">
        <v>24959950</v>
      </c>
      <c r="C57" s="191">
        <f>(B57*100)/$B$55</f>
        <v>0.24940964239673763</v>
      </c>
    </row>
    <row r="58" spans="1:3" ht="15.5">
      <c r="A58" s="228" t="s">
        <v>1023</v>
      </c>
      <c r="B58" s="183">
        <v>9942652330</v>
      </c>
      <c r="C58" s="191">
        <f>(B58*100)/$B$55</f>
        <v>99.350894617192338</v>
      </c>
    </row>
    <row r="59" spans="1:3" ht="15.5">
      <c r="A59" s="186"/>
      <c r="B59" s="183"/>
    </row>
    <row r="60" spans="1:3" ht="15.5">
      <c r="A60" s="229" t="s">
        <v>1024</v>
      </c>
      <c r="B60" s="204">
        <v>2578843392</v>
      </c>
    </row>
    <row r="61" spans="1:3" ht="15.5">
      <c r="A61" s="228" t="s">
        <v>1025</v>
      </c>
      <c r="B61" s="183">
        <v>2454668</v>
      </c>
    </row>
    <row r="62" spans="1:3" ht="15.5">
      <c r="A62" s="228" t="s">
        <v>1026</v>
      </c>
      <c r="B62" s="183">
        <v>1973123488</v>
      </c>
    </row>
    <row r="63" spans="1:3" ht="15.5">
      <c r="A63" s="228" t="s">
        <v>1027</v>
      </c>
      <c r="B63" s="183">
        <v>59265236</v>
      </c>
    </row>
    <row r="64" spans="1:3" ht="15.5">
      <c r="A64" s="228" t="s">
        <v>1028</v>
      </c>
      <c r="B64" s="183">
        <v>544000001</v>
      </c>
    </row>
    <row r="65" spans="1:3" ht="15.5">
      <c r="A65" s="229" t="s">
        <v>1029</v>
      </c>
      <c r="B65" s="204">
        <v>137244658</v>
      </c>
    </row>
    <row r="66" spans="1:3" ht="15.5">
      <c r="A66" s="228" t="s">
        <v>1030</v>
      </c>
      <c r="B66" s="183">
        <v>335652</v>
      </c>
    </row>
    <row r="67" spans="1:3" ht="15.5">
      <c r="A67" s="228" t="s">
        <v>1031</v>
      </c>
      <c r="B67" s="183">
        <v>71110531</v>
      </c>
    </row>
    <row r="68" spans="1:3" ht="15.5">
      <c r="A68" s="228" t="s">
        <v>1032</v>
      </c>
      <c r="B68" s="183">
        <v>65798475</v>
      </c>
    </row>
    <row r="69" spans="1:3" ht="15.5">
      <c r="A69" s="229" t="s">
        <v>1033</v>
      </c>
      <c r="B69" s="204">
        <v>3367864</v>
      </c>
    </row>
    <row r="70" spans="1:3" ht="15.5">
      <c r="A70" s="228" t="s">
        <v>1034</v>
      </c>
      <c r="B70" s="183">
        <v>99760</v>
      </c>
    </row>
    <row r="71" spans="1:3" ht="15.5">
      <c r="A71" s="228" t="s">
        <v>983</v>
      </c>
      <c r="B71" s="183">
        <v>3118104</v>
      </c>
    </row>
    <row r="72" spans="1:3" ht="31">
      <c r="A72" s="228" t="s">
        <v>1035</v>
      </c>
      <c r="B72" s="183">
        <v>150000</v>
      </c>
    </row>
    <row r="73" spans="1:3" ht="15.5">
      <c r="A73" s="229" t="s">
        <v>1036</v>
      </c>
      <c r="B73" s="204">
        <v>328650</v>
      </c>
    </row>
    <row r="74" spans="1:3" ht="15.5">
      <c r="A74" s="228" t="s">
        <v>1037</v>
      </c>
      <c r="B74" s="183">
        <v>328650</v>
      </c>
    </row>
    <row r="75" spans="1:3" ht="15.5">
      <c r="A75" s="229" t="s">
        <v>1038</v>
      </c>
      <c r="B75" s="204">
        <v>72040443179</v>
      </c>
    </row>
    <row r="76" spans="1:3" ht="15.5">
      <c r="A76" s="228" t="s">
        <v>1039</v>
      </c>
      <c r="B76" s="183">
        <v>21535306</v>
      </c>
      <c r="C76" s="191">
        <f t="shared" ref="C76:C81" si="0">(B76*100)/$B$75</f>
        <v>2.9893355800839388E-2</v>
      </c>
    </row>
    <row r="77" spans="1:3" ht="31">
      <c r="A77" s="228" t="s">
        <v>1040</v>
      </c>
      <c r="B77" s="183">
        <v>278535043</v>
      </c>
      <c r="C77" s="191">
        <f t="shared" si="0"/>
        <v>0.38663704817573052</v>
      </c>
    </row>
    <row r="78" spans="1:3" ht="31">
      <c r="A78" s="228" t="s">
        <v>1041</v>
      </c>
      <c r="B78" s="183">
        <v>2684509023</v>
      </c>
      <c r="C78" s="191">
        <f t="shared" si="0"/>
        <v>3.7263915996876351</v>
      </c>
    </row>
    <row r="79" spans="1:3" ht="15.5">
      <c r="A79" s="228" t="s">
        <v>1042</v>
      </c>
      <c r="B79" s="183">
        <v>59460978926</v>
      </c>
      <c r="C79" s="191">
        <f t="shared" si="0"/>
        <v>82.538330279640832</v>
      </c>
    </row>
    <row r="80" spans="1:3" ht="15.5">
      <c r="A80" s="228" t="s">
        <v>1043</v>
      </c>
      <c r="B80" s="183">
        <v>9189881120</v>
      </c>
      <c r="C80" s="191">
        <f t="shared" si="0"/>
        <v>12.756558280972483</v>
      </c>
    </row>
    <row r="81" spans="1:3" ht="31">
      <c r="A81" s="228" t="s">
        <v>1044</v>
      </c>
      <c r="B81" s="184">
        <v>405003761</v>
      </c>
      <c r="C81" s="191">
        <f t="shared" si="0"/>
        <v>0.56218943572248847</v>
      </c>
    </row>
    <row r="82" spans="1:3" ht="15.5">
      <c r="A82" s="228"/>
      <c r="B82" s="184"/>
    </row>
    <row r="83" spans="1:3" ht="15.5">
      <c r="A83" s="229" t="s">
        <v>1045</v>
      </c>
      <c r="B83" s="204">
        <v>6098235</v>
      </c>
    </row>
    <row r="84" spans="1:3" ht="15.5">
      <c r="A84" s="228" t="s">
        <v>1046</v>
      </c>
      <c r="B84" s="183">
        <v>6098235</v>
      </c>
    </row>
    <row r="85" spans="1:3" ht="15.5">
      <c r="A85" s="229" t="s">
        <v>1047</v>
      </c>
      <c r="B85" s="204">
        <v>70818217</v>
      </c>
    </row>
    <row r="86" spans="1:3" ht="15.5">
      <c r="A86" s="228" t="s">
        <v>1048</v>
      </c>
      <c r="B86" s="183">
        <v>1100000</v>
      </c>
    </row>
    <row r="87" spans="1:3" ht="15.5">
      <c r="A87" s="228" t="s">
        <v>1049</v>
      </c>
      <c r="B87" s="183">
        <v>28626923</v>
      </c>
    </row>
    <row r="88" spans="1:3" ht="15.5">
      <c r="A88" s="228" t="s">
        <v>1050</v>
      </c>
      <c r="B88" s="183">
        <v>3902800</v>
      </c>
    </row>
    <row r="89" spans="1:3" ht="15.5">
      <c r="A89" s="228" t="s">
        <v>1051</v>
      </c>
      <c r="B89" s="183">
        <v>28090829</v>
      </c>
    </row>
    <row r="90" spans="1:3" ht="31">
      <c r="A90" s="228" t="s">
        <v>1052</v>
      </c>
      <c r="B90" s="184">
        <v>7951681</v>
      </c>
    </row>
    <row r="91" spans="1:3" ht="15.5">
      <c r="A91" s="228" t="s">
        <v>1053</v>
      </c>
      <c r="B91" s="183">
        <v>666002</v>
      </c>
    </row>
    <row r="92" spans="1:3" ht="15.5">
      <c r="A92" s="228" t="s">
        <v>1054</v>
      </c>
      <c r="B92" s="183">
        <v>479982</v>
      </c>
    </row>
    <row r="93" spans="1:3" ht="15.5">
      <c r="A93" s="229" t="s">
        <v>1055</v>
      </c>
      <c r="B93" s="204">
        <v>42581639</v>
      </c>
    </row>
    <row r="94" spans="1:3" ht="31">
      <c r="A94" s="228" t="s">
        <v>1056</v>
      </c>
      <c r="B94" s="184">
        <v>28920571</v>
      </c>
    </row>
    <row r="95" spans="1:3" ht="15.5">
      <c r="A95" s="228" t="s">
        <v>983</v>
      </c>
      <c r="B95" s="183">
        <v>13661068</v>
      </c>
    </row>
    <row r="96" spans="1:3" ht="15.5">
      <c r="A96" s="229" t="s">
        <v>1057</v>
      </c>
      <c r="B96" s="204">
        <v>3518236</v>
      </c>
    </row>
    <row r="97" spans="1:2" ht="31">
      <c r="A97" s="228" t="s">
        <v>1058</v>
      </c>
      <c r="B97" s="183">
        <v>3518236</v>
      </c>
    </row>
    <row r="98" spans="1:2" ht="15.5">
      <c r="A98" s="229" t="s">
        <v>1059</v>
      </c>
      <c r="B98" s="204">
        <v>5162370696</v>
      </c>
    </row>
    <row r="99" spans="1:2" ht="31">
      <c r="A99" s="228" t="s">
        <v>1060</v>
      </c>
      <c r="B99" s="184">
        <v>113583708</v>
      </c>
    </row>
    <row r="100" spans="1:2" ht="15.5">
      <c r="A100" s="228" t="s">
        <v>1061</v>
      </c>
      <c r="B100" s="183">
        <v>5048786988</v>
      </c>
    </row>
    <row r="101" spans="1:2" ht="15.5">
      <c r="A101" s="229" t="s">
        <v>1062</v>
      </c>
      <c r="B101" s="204">
        <v>204429778</v>
      </c>
    </row>
    <row r="102" spans="1:2" ht="15.5">
      <c r="A102" s="228" t="s">
        <v>1063</v>
      </c>
      <c r="B102" s="183">
        <v>204429778</v>
      </c>
    </row>
    <row r="103" spans="1:2" ht="15.5">
      <c r="A103" s="229" t="s">
        <v>1064</v>
      </c>
      <c r="B103" s="204">
        <v>9262907</v>
      </c>
    </row>
    <row r="104" spans="1:2" ht="15.5">
      <c r="A104" s="228" t="s">
        <v>983</v>
      </c>
      <c r="B104" s="183">
        <v>9262907</v>
      </c>
    </row>
    <row r="105" spans="1:2" ht="15.5">
      <c r="A105" s="229" t="s">
        <v>1065</v>
      </c>
      <c r="B105" s="204">
        <v>220000</v>
      </c>
    </row>
    <row r="106" spans="1:2" ht="15.5">
      <c r="A106" s="228" t="s">
        <v>1066</v>
      </c>
      <c r="B106" s="183">
        <v>60000</v>
      </c>
    </row>
    <row r="107" spans="1:2" ht="15.5">
      <c r="A107" s="228" t="s">
        <v>1067</v>
      </c>
      <c r="B107" s="183">
        <v>60000</v>
      </c>
    </row>
    <row r="108" spans="1:2" ht="15.5">
      <c r="A108" s="228" t="s">
        <v>983</v>
      </c>
      <c r="B108" s="183">
        <v>100000</v>
      </c>
    </row>
    <row r="109" spans="1:2" ht="15.5">
      <c r="A109" s="229" t="s">
        <v>1068</v>
      </c>
      <c r="B109" s="204">
        <v>1010029931</v>
      </c>
    </row>
    <row r="110" spans="1:2" ht="15.5">
      <c r="A110" s="228" t="s">
        <v>1069</v>
      </c>
      <c r="B110" s="183">
        <v>7772233</v>
      </c>
    </row>
    <row r="111" spans="1:2" ht="15.5">
      <c r="A111" s="228" t="s">
        <v>983</v>
      </c>
      <c r="B111" s="183">
        <v>12788871</v>
      </c>
    </row>
    <row r="112" spans="1:2" ht="15.5">
      <c r="A112" s="228" t="s">
        <v>1070</v>
      </c>
      <c r="B112" s="183">
        <v>8248938</v>
      </c>
    </row>
    <row r="113" spans="1:2" ht="15.5">
      <c r="A113" s="228" t="s">
        <v>1071</v>
      </c>
      <c r="B113" s="183">
        <v>444583330</v>
      </c>
    </row>
    <row r="114" spans="1:2" ht="15.5">
      <c r="A114" s="228" t="s">
        <v>1072</v>
      </c>
      <c r="B114" s="183">
        <v>365349561</v>
      </c>
    </row>
    <row r="115" spans="1:2" ht="15.5">
      <c r="A115" s="228" t="s">
        <v>1073</v>
      </c>
      <c r="B115" s="183">
        <v>171286998</v>
      </c>
    </row>
    <row r="116" spans="1:2" ht="15.5">
      <c r="A116" s="229" t="s">
        <v>1074</v>
      </c>
      <c r="B116" s="204">
        <v>22072092</v>
      </c>
    </row>
    <row r="117" spans="1:2" ht="15.5">
      <c r="A117" s="228" t="s">
        <v>1075</v>
      </c>
      <c r="B117" s="183">
        <v>18453477</v>
      </c>
    </row>
    <row r="118" spans="1:2" ht="15.5">
      <c r="A118" s="228" t="s">
        <v>1076</v>
      </c>
      <c r="B118" s="183">
        <v>3618615</v>
      </c>
    </row>
    <row r="119" spans="1:2" ht="15.5">
      <c r="A119" s="229" t="s">
        <v>1077</v>
      </c>
      <c r="B119" s="204">
        <v>77386646</v>
      </c>
    </row>
    <row r="120" spans="1:2" ht="15.5">
      <c r="A120" s="228" t="s">
        <v>1078</v>
      </c>
      <c r="B120" s="183">
        <v>69282154</v>
      </c>
    </row>
    <row r="121" spans="1:2" ht="15.5">
      <c r="A121" s="228" t="s">
        <v>1079</v>
      </c>
      <c r="B121" s="183">
        <v>482099</v>
      </c>
    </row>
    <row r="122" spans="1:2" ht="15.5">
      <c r="A122" s="228" t="s">
        <v>1080</v>
      </c>
      <c r="B122" s="183">
        <v>2952657</v>
      </c>
    </row>
    <row r="123" spans="1:2" ht="15.5">
      <c r="A123" s="228" t="s">
        <v>1081</v>
      </c>
      <c r="B123" s="183">
        <v>1344384</v>
      </c>
    </row>
    <row r="124" spans="1:2" ht="15.5">
      <c r="A124" s="228" t="s">
        <v>983</v>
      </c>
      <c r="B124" s="183">
        <v>3325352</v>
      </c>
    </row>
    <row r="125" spans="1:2" ht="18.5">
      <c r="A125" s="229" t="s">
        <v>1082</v>
      </c>
      <c r="B125" s="204">
        <v>210362</v>
      </c>
    </row>
    <row r="126" spans="1:2" ht="15.5">
      <c r="A126" s="228" t="s">
        <v>1083</v>
      </c>
      <c r="B126" s="183">
        <v>11779</v>
      </c>
    </row>
    <row r="127" spans="1:2" ht="15.5">
      <c r="A127" s="228" t="s">
        <v>1084</v>
      </c>
      <c r="B127" s="183">
        <v>195362</v>
      </c>
    </row>
    <row r="128" spans="1:2" ht="15.5">
      <c r="A128" s="228" t="s">
        <v>983</v>
      </c>
      <c r="B128" s="183">
        <v>2684</v>
      </c>
    </row>
    <row r="129" spans="1:3" ht="15.5">
      <c r="A129" s="228" t="s">
        <v>1070</v>
      </c>
      <c r="B129" s="185">
        <v>537</v>
      </c>
    </row>
    <row r="130" spans="1:3" ht="18.5">
      <c r="A130" s="229" t="s">
        <v>1085</v>
      </c>
      <c r="B130" s="204">
        <v>22677285518</v>
      </c>
    </row>
    <row r="131" spans="1:3" ht="15.5">
      <c r="A131" s="228" t="s">
        <v>1015</v>
      </c>
      <c r="B131" s="183">
        <v>2390434065</v>
      </c>
      <c r="C131" s="191">
        <f>(B131*100)/$B$130</f>
        <v>10.541094361150954</v>
      </c>
    </row>
    <row r="132" spans="1:3" ht="15.5">
      <c r="A132" s="228" t="s">
        <v>1086</v>
      </c>
      <c r="B132" s="183">
        <v>13090398979</v>
      </c>
      <c r="C132" s="191">
        <f>(B132*100)/$B$130</f>
        <v>57.724717398868357</v>
      </c>
    </row>
    <row r="133" spans="1:3" ht="15.5">
      <c r="A133" s="228" t="s">
        <v>1011</v>
      </c>
      <c r="B133" s="183">
        <v>7196452474</v>
      </c>
      <c r="C133" s="191">
        <f>(B133*100)/$B$130</f>
        <v>31.734188239980689</v>
      </c>
    </row>
    <row r="134" spans="1:3" ht="15.5">
      <c r="A134" s="228"/>
      <c r="B134" s="183"/>
    </row>
    <row r="135" spans="1:3" ht="18.5">
      <c r="A135" s="229" t="s">
        <v>1087</v>
      </c>
      <c r="B135" s="204">
        <v>600716214</v>
      </c>
    </row>
    <row r="136" spans="1:3" ht="15.5">
      <c r="A136" s="228" t="s">
        <v>1088</v>
      </c>
      <c r="B136" s="183">
        <v>52873440</v>
      </c>
    </row>
    <row r="137" spans="1:3" ht="15.5">
      <c r="A137" s="228" t="s">
        <v>1015</v>
      </c>
      <c r="B137" s="183">
        <v>547842774</v>
      </c>
    </row>
    <row r="138" spans="1:3" ht="18.5">
      <c r="A138" s="229" t="s">
        <v>1089</v>
      </c>
      <c r="B138" s="204">
        <v>11720000</v>
      </c>
    </row>
    <row r="139" spans="1:3" ht="15.5">
      <c r="A139" s="228" t="s">
        <v>983</v>
      </c>
      <c r="B139" s="183">
        <v>11720000</v>
      </c>
    </row>
    <row r="140" spans="1:3" ht="18.5">
      <c r="A140" s="229" t="s">
        <v>1090</v>
      </c>
      <c r="B140" s="204">
        <v>4407000</v>
      </c>
    </row>
    <row r="141" spans="1:3" ht="15.5">
      <c r="A141" s="228" t="s">
        <v>1091</v>
      </c>
      <c r="B141" s="183">
        <v>467000</v>
      </c>
    </row>
    <row r="142" spans="1:3" ht="15.5">
      <c r="A142" s="228" t="s">
        <v>1092</v>
      </c>
      <c r="B142" s="183">
        <v>120000</v>
      </c>
    </row>
    <row r="143" spans="1:3" ht="31">
      <c r="A143" s="228" t="s">
        <v>1093</v>
      </c>
      <c r="B143" s="183">
        <v>2130000</v>
      </c>
    </row>
    <row r="144" spans="1:3" ht="15.5">
      <c r="A144" s="228" t="s">
        <v>1094</v>
      </c>
      <c r="B144" s="183">
        <v>500000</v>
      </c>
    </row>
    <row r="145" spans="1:3" ht="15.5">
      <c r="A145" s="228" t="s">
        <v>1095</v>
      </c>
      <c r="B145" s="183">
        <v>415000</v>
      </c>
    </row>
    <row r="146" spans="1:3" ht="31">
      <c r="A146" s="228" t="s">
        <v>1096</v>
      </c>
      <c r="B146" s="184">
        <v>91000</v>
      </c>
    </row>
    <row r="147" spans="1:3" ht="15.5">
      <c r="A147" s="228" t="s">
        <v>983</v>
      </c>
      <c r="B147" s="183">
        <v>494000</v>
      </c>
    </row>
    <row r="148" spans="1:3" ht="15.5">
      <c r="A148" s="228" t="s">
        <v>1097</v>
      </c>
      <c r="B148" s="183">
        <v>190000</v>
      </c>
    </row>
    <row r="151" spans="1:3" ht="15.5">
      <c r="A151" s="229" t="s">
        <v>1098</v>
      </c>
    </row>
    <row r="152" spans="1:3" ht="15.5">
      <c r="A152" s="85" t="s">
        <v>177</v>
      </c>
    </row>
    <row r="153" spans="1:3" s="206" customFormat="1"/>
    <row r="155" spans="1:3" ht="15.5">
      <c r="A155" s="203" t="s">
        <v>970</v>
      </c>
      <c r="B155" s="223" t="s">
        <v>971</v>
      </c>
    </row>
    <row r="156" spans="1:3" ht="15.5">
      <c r="A156" s="229" t="s">
        <v>972</v>
      </c>
      <c r="B156" s="204">
        <v>128353630307</v>
      </c>
    </row>
    <row r="157" spans="1:3" ht="15.5">
      <c r="A157" s="229" t="s">
        <v>973</v>
      </c>
      <c r="B157" s="204">
        <v>6000000</v>
      </c>
      <c r="C157" s="207">
        <f t="shared" ref="C157:C185" si="1">(B157*100)/$B$156</f>
        <v>4.6745853511498065E-3</v>
      </c>
    </row>
    <row r="158" spans="1:3" ht="15.5">
      <c r="A158" s="229" t="s">
        <v>976</v>
      </c>
      <c r="B158" s="204">
        <v>324906141</v>
      </c>
      <c r="C158" s="207">
        <f t="shared" si="1"/>
        <v>0.25313358120286888</v>
      </c>
    </row>
    <row r="159" spans="1:3" ht="15.5">
      <c r="A159" s="229" t="s">
        <v>981</v>
      </c>
      <c r="B159" s="204">
        <v>17000000</v>
      </c>
      <c r="C159" s="207">
        <f t="shared" si="1"/>
        <v>1.3244658494924452E-2</v>
      </c>
    </row>
    <row r="160" spans="1:3" ht="17.25" customHeight="1">
      <c r="A160" s="208" t="s">
        <v>1099</v>
      </c>
      <c r="B160" s="204">
        <v>4000000</v>
      </c>
      <c r="C160" s="207">
        <f t="shared" si="1"/>
        <v>3.1163902340998707E-3</v>
      </c>
    </row>
    <row r="161" spans="1:3" ht="15.5">
      <c r="A161" s="208" t="s">
        <v>1100</v>
      </c>
      <c r="B161" s="204">
        <v>5098686</v>
      </c>
      <c r="C161" s="207">
        <f t="shared" si="1"/>
        <v>3.9723738142854337E-3</v>
      </c>
    </row>
    <row r="162" spans="1:3" ht="15.5">
      <c r="A162" s="229" t="s">
        <v>1018</v>
      </c>
      <c r="B162" s="204">
        <v>6860000</v>
      </c>
      <c r="C162" s="207">
        <f t="shared" si="1"/>
        <v>5.3446092514812787E-3</v>
      </c>
    </row>
    <row r="163" spans="1:3" ht="15.5">
      <c r="A163" s="208" t="s">
        <v>1101</v>
      </c>
      <c r="B163" s="204">
        <v>20936860464</v>
      </c>
      <c r="C163" s="207">
        <f t="shared" si="1"/>
        <v>16.311856870680323</v>
      </c>
    </row>
    <row r="164" spans="1:3" ht="15.5">
      <c r="A164" s="208" t="s">
        <v>1102</v>
      </c>
      <c r="B164" s="204">
        <v>10007612280</v>
      </c>
      <c r="C164" s="207">
        <f t="shared" si="1"/>
        <v>7.7969062940124854</v>
      </c>
    </row>
    <row r="165" spans="1:3" ht="15.5">
      <c r="A165" s="208" t="s">
        <v>1103</v>
      </c>
      <c r="B165" s="204">
        <v>2578843392</v>
      </c>
      <c r="C165" s="207">
        <f t="shared" si="1"/>
        <v>2.009170590525446</v>
      </c>
    </row>
    <row r="166" spans="1:3" ht="15.5">
      <c r="A166" s="208" t="s">
        <v>1104</v>
      </c>
      <c r="B166" s="204">
        <v>137244658</v>
      </c>
      <c r="C166" s="207">
        <f t="shared" si="1"/>
        <v>0.10692697796839418</v>
      </c>
    </row>
    <row r="167" spans="1:3" ht="15.5">
      <c r="A167" s="229" t="s">
        <v>1033</v>
      </c>
      <c r="B167" s="204">
        <v>3367864</v>
      </c>
      <c r="C167" s="207">
        <f t="shared" si="1"/>
        <v>2.6238946198441316E-3</v>
      </c>
    </row>
    <row r="168" spans="1:3" ht="15.5">
      <c r="A168" s="208" t="s">
        <v>1105</v>
      </c>
      <c r="B168" s="204">
        <v>328650</v>
      </c>
      <c r="C168" s="207">
        <f t="shared" si="1"/>
        <v>2.5605041260923065E-4</v>
      </c>
    </row>
    <row r="169" spans="1:3" ht="15.5">
      <c r="A169" s="229" t="s">
        <v>1038</v>
      </c>
      <c r="B169" s="204">
        <v>72040443179</v>
      </c>
      <c r="C169" s="207">
        <f t="shared" si="1"/>
        <v>56.126533395815564</v>
      </c>
    </row>
    <row r="170" spans="1:3" ht="15.5">
      <c r="A170" s="229" t="s">
        <v>1045</v>
      </c>
      <c r="B170" s="204">
        <v>6098235</v>
      </c>
      <c r="C170" s="207">
        <f t="shared" si="1"/>
        <v>4.751119999811506E-3</v>
      </c>
    </row>
    <row r="171" spans="1:3" ht="15.5">
      <c r="A171" s="208" t="s">
        <v>1106</v>
      </c>
      <c r="B171" s="204">
        <v>70818217</v>
      </c>
      <c r="C171" s="207">
        <f t="shared" si="1"/>
        <v>5.5174299963791362E-2</v>
      </c>
    </row>
    <row r="172" spans="1:3" ht="15.5">
      <c r="A172" s="208" t="s">
        <v>1107</v>
      </c>
      <c r="B172" s="204">
        <v>42581639</v>
      </c>
      <c r="C172" s="207">
        <f t="shared" si="1"/>
        <v>3.3175250982891549E-2</v>
      </c>
    </row>
    <row r="173" spans="1:3" ht="15.5">
      <c r="A173" s="208" t="s">
        <v>1108</v>
      </c>
      <c r="B173" s="204">
        <v>3518236</v>
      </c>
      <c r="C173" s="207">
        <f t="shared" si="1"/>
        <v>2.7410490779146484E-3</v>
      </c>
    </row>
    <row r="174" spans="1:3" ht="15.5">
      <c r="A174" s="208" t="s">
        <v>401</v>
      </c>
      <c r="B174" s="204">
        <v>5162370696</v>
      </c>
      <c r="C174" s="207">
        <f t="shared" si="1"/>
        <v>4.0219904054544386</v>
      </c>
    </row>
    <row r="175" spans="1:3" ht="15.5">
      <c r="A175" s="208" t="s">
        <v>594</v>
      </c>
      <c r="B175" s="204">
        <v>204429778</v>
      </c>
      <c r="C175" s="207">
        <f t="shared" si="1"/>
        <v>0.15927074092960114</v>
      </c>
    </row>
    <row r="176" spans="1:3" ht="15.5">
      <c r="A176" s="208" t="s">
        <v>1109</v>
      </c>
      <c r="B176" s="204">
        <v>9262907</v>
      </c>
      <c r="C176" s="207">
        <f t="shared" si="1"/>
        <v>7.2167082285438328E-3</v>
      </c>
    </row>
    <row r="177" spans="1:3" ht="15.5">
      <c r="A177" s="208" t="s">
        <v>1110</v>
      </c>
      <c r="B177" s="204">
        <v>220000</v>
      </c>
      <c r="C177" s="207">
        <f t="shared" si="1"/>
        <v>1.7140146287549291E-4</v>
      </c>
    </row>
    <row r="178" spans="1:3" ht="15.5">
      <c r="A178" s="208" t="s">
        <v>1111</v>
      </c>
      <c r="B178" s="204">
        <v>1010029931</v>
      </c>
      <c r="C178" s="207">
        <f t="shared" si="1"/>
        <v>0.78691185327924162</v>
      </c>
    </row>
    <row r="179" spans="1:3" ht="15.5">
      <c r="A179" s="229" t="s">
        <v>1074</v>
      </c>
      <c r="B179" s="204">
        <v>22072092</v>
      </c>
      <c r="C179" s="207">
        <f t="shared" si="1"/>
        <v>1.7196312988738471E-2</v>
      </c>
    </row>
    <row r="180" spans="1:3" ht="15.5">
      <c r="A180" s="208" t="s">
        <v>1112</v>
      </c>
      <c r="B180" s="204">
        <v>77386646</v>
      </c>
      <c r="C180" s="207">
        <f t="shared" si="1"/>
        <v>6.0291746961035959E-2</v>
      </c>
    </row>
    <row r="181" spans="1:3" ht="18.5">
      <c r="A181" s="229" t="s">
        <v>1082</v>
      </c>
      <c r="B181" s="204">
        <v>210362</v>
      </c>
      <c r="C181" s="207">
        <f t="shared" si="1"/>
        <v>1.6389252060642926E-4</v>
      </c>
    </row>
    <row r="182" spans="1:3" ht="15.5">
      <c r="A182" s="208" t="s">
        <v>1113</v>
      </c>
      <c r="B182" s="204">
        <v>22677285518</v>
      </c>
      <c r="C182" s="207">
        <f t="shared" si="1"/>
        <v>17.667817781047408</v>
      </c>
    </row>
    <row r="183" spans="1:3" ht="15.5">
      <c r="A183" s="208" t="s">
        <v>270</v>
      </c>
      <c r="B183" s="204">
        <v>600716214</v>
      </c>
      <c r="C183" s="207">
        <f t="shared" si="1"/>
        <v>0.468016535693762</v>
      </c>
    </row>
    <row r="184" spans="1:3" ht="15.5">
      <c r="A184" s="208" t="s">
        <v>1114</v>
      </c>
      <c r="B184" s="204">
        <v>11720000</v>
      </c>
      <c r="C184" s="207">
        <f t="shared" si="1"/>
        <v>9.1310233859126216E-3</v>
      </c>
    </row>
    <row r="185" spans="1:3" ht="15.5">
      <c r="A185" s="208" t="s">
        <v>1115</v>
      </c>
      <c r="B185" s="204">
        <v>4407000</v>
      </c>
      <c r="C185" s="207">
        <f t="shared" si="1"/>
        <v>3.4334829404195325E-3</v>
      </c>
    </row>
    <row r="186" spans="1:3">
      <c r="C186" s="207">
        <f>SUM(C157:C185)</f>
        <v>105.93521387730048</v>
      </c>
    </row>
  </sheetData>
  <pageMargins left="0.7" right="0.7" top="0.75" bottom="0.75" header="0.3" footer="0.3"/>
  <pageSetup orientation="portrait" horizontalDpi="4294967293"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AQ95"/>
  <sheetViews>
    <sheetView zoomScale="80" zoomScaleNormal="80" workbookViewId="0"/>
  </sheetViews>
  <sheetFormatPr baseColWidth="10" defaultColWidth="11.453125" defaultRowHeight="14.5"/>
  <cols>
    <col min="1" max="1" width="8.7265625" style="19" customWidth="1"/>
    <col min="2" max="2" width="3.81640625" style="19" customWidth="1"/>
    <col min="3" max="3" width="13.453125" style="19" customWidth="1"/>
    <col min="4" max="16384" width="11.453125" style="19"/>
  </cols>
  <sheetData>
    <row r="1" spans="1:43" ht="17.5">
      <c r="A1" s="250" t="s">
        <v>1301</v>
      </c>
      <c r="B1" s="212"/>
      <c r="C1" s="212"/>
      <c r="D1" s="212"/>
      <c r="E1" s="212"/>
      <c r="F1" s="212"/>
      <c r="G1" s="212"/>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row>
    <row r="2" spans="1:43" ht="15.5">
      <c r="A2" s="60" t="s">
        <v>1116</v>
      </c>
      <c r="B2" s="212"/>
      <c r="C2" s="212"/>
      <c r="D2" s="212" t="s">
        <v>1117</v>
      </c>
      <c r="E2" s="212"/>
      <c r="F2" s="212"/>
      <c r="G2" s="212"/>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43" ht="15.5">
      <c r="A3" s="284" t="s">
        <v>1118</v>
      </c>
      <c r="B3" s="284"/>
      <c r="C3" s="232" t="s">
        <v>59</v>
      </c>
      <c r="D3" s="232" t="s">
        <v>60</v>
      </c>
      <c r="E3" s="232" t="s">
        <v>61</v>
      </c>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row>
    <row r="4" spans="1:43" ht="15.5">
      <c r="A4" s="283">
        <v>2000</v>
      </c>
      <c r="B4" s="232" t="s">
        <v>128</v>
      </c>
      <c r="C4" s="71">
        <v>57.916129424061388</v>
      </c>
      <c r="D4" s="71">
        <v>79.892327559992211</v>
      </c>
      <c r="E4" s="71">
        <v>38.046219458197342</v>
      </c>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43" ht="15.5">
      <c r="A5" s="283"/>
      <c r="B5" s="232" t="s">
        <v>129</v>
      </c>
      <c r="C5" s="71">
        <v>57.749905395335212</v>
      </c>
      <c r="D5" s="71">
        <v>80.050986715159951</v>
      </c>
      <c r="E5" s="71">
        <v>37.624278186826558</v>
      </c>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row>
    <row r="6" spans="1:43" ht="15.5">
      <c r="A6" s="283"/>
      <c r="B6" s="232" t="s">
        <v>130</v>
      </c>
      <c r="C6" s="71">
        <v>57.808307865256317</v>
      </c>
      <c r="D6" s="71">
        <v>79.525144912416508</v>
      </c>
      <c r="E6" s="71">
        <v>38.254845901196774</v>
      </c>
      <c r="F6" s="211"/>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3" ht="15.5">
      <c r="A7" s="283">
        <v>2001</v>
      </c>
      <c r="B7" s="232" t="s">
        <v>127</v>
      </c>
      <c r="C7" s="71">
        <v>57.412987958883065</v>
      </c>
      <c r="D7" s="71">
        <v>79.300283674714379</v>
      </c>
      <c r="E7" s="71">
        <v>37.717574754584788</v>
      </c>
      <c r="F7" s="211"/>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15.5">
      <c r="A8" s="283"/>
      <c r="B8" s="232" t="s">
        <v>128</v>
      </c>
      <c r="C8" s="71">
        <v>56.967555872836925</v>
      </c>
      <c r="D8" s="71">
        <v>79.074783339758255</v>
      </c>
      <c r="E8" s="71">
        <v>37.185031215250774</v>
      </c>
      <c r="F8" s="211"/>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ht="15.5">
      <c r="A9" s="283"/>
      <c r="B9" s="232" t="s">
        <v>129</v>
      </c>
      <c r="C9" s="71">
        <v>57.420305277111986</v>
      </c>
      <c r="D9" s="71">
        <v>79.515080377449749</v>
      </c>
      <c r="E9" s="71">
        <v>37.718680183526828</v>
      </c>
      <c r="F9" s="211"/>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15.5">
      <c r="A10" s="283"/>
      <c r="B10" s="232" t="s">
        <v>130</v>
      </c>
      <c r="C10" s="71">
        <v>57.325508951504268</v>
      </c>
      <c r="D10" s="71">
        <v>79.269178164389103</v>
      </c>
      <c r="E10" s="71">
        <v>37.73452831935019</v>
      </c>
      <c r="F10" s="21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1:43" ht="15.5">
      <c r="A11" s="283">
        <v>2002</v>
      </c>
      <c r="B11" s="232" t="s">
        <v>127</v>
      </c>
      <c r="C11" s="71">
        <v>57.109509730068389</v>
      </c>
      <c r="D11" s="71">
        <v>78.916736591610416</v>
      </c>
      <c r="E11" s="71">
        <v>37.521524064726741</v>
      </c>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row>
    <row r="12" spans="1:43" ht="15.5">
      <c r="A12" s="283"/>
      <c r="B12" s="232" t="s">
        <v>128</v>
      </c>
      <c r="C12" s="71">
        <v>57.090413496678892</v>
      </c>
      <c r="D12" s="71">
        <v>78.670064362292109</v>
      </c>
      <c r="E12" s="71">
        <v>37.789046131039427</v>
      </c>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row>
    <row r="13" spans="1:43" ht="15.5">
      <c r="A13" s="283"/>
      <c r="B13" s="232" t="s">
        <v>129</v>
      </c>
      <c r="C13" s="71">
        <v>57.00441722703674</v>
      </c>
      <c r="D13" s="71">
        <v>78.795436315648956</v>
      </c>
      <c r="E13" s="71">
        <v>37.528647660911247</v>
      </c>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row>
    <row r="14" spans="1:43" ht="15.5">
      <c r="A14" s="283"/>
      <c r="B14" s="232" t="s">
        <v>130</v>
      </c>
      <c r="C14" s="71">
        <v>56.516133075458562</v>
      </c>
      <c r="D14" s="71">
        <v>78.369003590850724</v>
      </c>
      <c r="E14" s="71">
        <v>36.901387542211374</v>
      </c>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row>
    <row r="15" spans="1:43" ht="15.5">
      <c r="A15" s="283">
        <v>2003</v>
      </c>
      <c r="B15" s="232" t="s">
        <v>127</v>
      </c>
      <c r="C15" s="71">
        <v>56.68640535994497</v>
      </c>
      <c r="D15" s="71">
        <v>78.167953368329549</v>
      </c>
      <c r="E15" s="71">
        <v>37.255778616241855</v>
      </c>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row>
    <row r="16" spans="1:43" ht="15.5">
      <c r="A16" s="283"/>
      <c r="B16" s="232" t="s">
        <v>128</v>
      </c>
      <c r="C16" s="71">
        <v>56.566638371093077</v>
      </c>
      <c r="D16" s="71">
        <v>78.012016222408505</v>
      </c>
      <c r="E16" s="71">
        <v>37.269478963135668</v>
      </c>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row>
    <row r="17" spans="1:26" ht="15.5">
      <c r="A17" s="283"/>
      <c r="B17" s="232" t="s">
        <v>129</v>
      </c>
      <c r="C17" s="71">
        <v>57.63613898156531</v>
      </c>
      <c r="D17" s="71">
        <v>78.973723793023467</v>
      </c>
      <c r="E17" s="71">
        <v>38.585671961082632</v>
      </c>
      <c r="F17" s="211"/>
      <c r="G17" s="211"/>
      <c r="H17" s="211"/>
      <c r="I17" s="211"/>
      <c r="J17" s="211"/>
      <c r="K17" s="211"/>
      <c r="L17" s="211"/>
      <c r="M17" s="211"/>
      <c r="N17" s="211"/>
      <c r="O17" s="211"/>
      <c r="P17" s="211"/>
      <c r="Q17" s="211"/>
      <c r="R17" s="211"/>
      <c r="S17" s="211"/>
      <c r="T17" s="211"/>
      <c r="U17" s="211"/>
      <c r="V17" s="211"/>
      <c r="W17" s="211"/>
      <c r="X17" s="211"/>
      <c r="Y17" s="211"/>
      <c r="Z17" s="211"/>
    </row>
    <row r="18" spans="1:26" ht="15.5">
      <c r="A18" s="283"/>
      <c r="B18" s="232" t="s">
        <v>130</v>
      </c>
      <c r="C18" s="71">
        <v>57.363623302752956</v>
      </c>
      <c r="D18" s="71">
        <v>78.508662473337409</v>
      </c>
      <c r="E18" s="71">
        <v>38.532041978753057</v>
      </c>
      <c r="F18" s="211"/>
      <c r="G18" s="211"/>
      <c r="H18" s="211"/>
      <c r="I18" s="211"/>
      <c r="J18" s="211"/>
      <c r="K18" s="211"/>
      <c r="L18" s="211"/>
      <c r="M18" s="211"/>
      <c r="N18" s="211"/>
      <c r="O18" s="211"/>
      <c r="P18" s="211"/>
      <c r="Q18" s="211"/>
      <c r="R18" s="211"/>
      <c r="S18" s="211"/>
      <c r="T18" s="211"/>
      <c r="U18" s="211"/>
      <c r="V18" s="211"/>
      <c r="W18" s="211"/>
      <c r="X18" s="211"/>
      <c r="Y18" s="211"/>
      <c r="Z18" s="211"/>
    </row>
    <row r="19" spans="1:26" ht="15.5">
      <c r="A19" s="283">
        <v>2004</v>
      </c>
      <c r="B19" s="232" t="s">
        <v>127</v>
      </c>
      <c r="C19" s="71">
        <v>57.489002175474759</v>
      </c>
      <c r="D19" s="71">
        <v>78.512273877364805</v>
      </c>
      <c r="E19" s="71">
        <v>38.605818200538231</v>
      </c>
      <c r="F19" s="211"/>
      <c r="G19" s="211"/>
      <c r="H19" s="211"/>
      <c r="I19" s="211"/>
      <c r="J19" s="211"/>
      <c r="K19" s="211"/>
      <c r="L19" s="211"/>
      <c r="M19" s="211"/>
      <c r="N19" s="211"/>
      <c r="O19" s="211"/>
      <c r="P19" s="211"/>
      <c r="Q19" s="211"/>
      <c r="R19" s="211"/>
      <c r="S19" s="211"/>
      <c r="T19" s="211"/>
      <c r="U19" s="211"/>
      <c r="V19" s="211"/>
      <c r="W19" s="211"/>
      <c r="X19" s="211"/>
      <c r="Y19" s="211"/>
      <c r="Z19" s="211"/>
    </row>
    <row r="20" spans="1:26" ht="15.5">
      <c r="A20" s="283"/>
      <c r="B20" s="232" t="s">
        <v>128</v>
      </c>
      <c r="C20" s="71">
        <v>57.982256127314926</v>
      </c>
      <c r="D20" s="71">
        <v>78.595424569321224</v>
      </c>
      <c r="E20" s="71">
        <v>39.515595201540719</v>
      </c>
      <c r="F20" s="211"/>
      <c r="G20" s="211"/>
      <c r="H20" s="211"/>
      <c r="I20" s="211"/>
      <c r="J20" s="211"/>
      <c r="K20" s="211"/>
      <c r="L20" s="211"/>
      <c r="M20" s="211"/>
      <c r="N20" s="211"/>
      <c r="O20" s="211"/>
      <c r="P20" s="211"/>
      <c r="Q20" s="211"/>
      <c r="R20" s="211"/>
      <c r="S20" s="211"/>
      <c r="T20" s="211"/>
      <c r="U20" s="211"/>
      <c r="V20" s="211"/>
      <c r="W20" s="211"/>
      <c r="X20" s="211"/>
      <c r="Y20" s="211"/>
      <c r="Z20" s="211"/>
    </row>
    <row r="21" spans="1:26" ht="15.5">
      <c r="A21" s="283"/>
      <c r="B21" s="232" t="s">
        <v>129</v>
      </c>
      <c r="C21" s="71">
        <v>57.910286534480925</v>
      </c>
      <c r="D21" s="71">
        <v>78.758646050810384</v>
      </c>
      <c r="E21" s="71">
        <v>39.416389224903561</v>
      </c>
      <c r="F21" s="211"/>
      <c r="G21" s="211"/>
      <c r="H21" s="211"/>
      <c r="I21" s="211"/>
      <c r="J21" s="211"/>
      <c r="K21" s="211"/>
      <c r="L21" s="211"/>
      <c r="M21" s="211"/>
      <c r="N21" s="211"/>
      <c r="O21" s="211"/>
      <c r="P21" s="211"/>
      <c r="Q21" s="211"/>
      <c r="R21" s="211"/>
      <c r="S21" s="211"/>
      <c r="T21" s="211"/>
      <c r="U21" s="211"/>
      <c r="V21" s="211"/>
      <c r="W21" s="211"/>
      <c r="X21" s="211"/>
      <c r="Y21" s="211"/>
      <c r="Z21" s="211"/>
    </row>
    <row r="22" spans="1:26" ht="15.5">
      <c r="A22" s="283"/>
      <c r="B22" s="232" t="s">
        <v>130</v>
      </c>
      <c r="C22" s="71">
        <v>57.238235467637587</v>
      </c>
      <c r="D22" s="71">
        <v>77.786798321341081</v>
      </c>
      <c r="E22" s="71">
        <v>38.865351098539328</v>
      </c>
      <c r="F22" s="211"/>
      <c r="G22" s="211"/>
      <c r="H22" s="211"/>
      <c r="I22" s="211"/>
      <c r="J22" s="211"/>
      <c r="K22" s="211"/>
      <c r="L22" s="211"/>
      <c r="M22" s="211"/>
      <c r="N22" s="211"/>
      <c r="O22" s="211"/>
      <c r="P22" s="211"/>
      <c r="Q22" s="211"/>
      <c r="R22" s="211"/>
      <c r="S22" s="211"/>
      <c r="T22" s="211"/>
      <c r="U22" s="211"/>
      <c r="V22" s="211"/>
      <c r="W22" s="211"/>
      <c r="X22" s="211"/>
      <c r="Y22" s="211"/>
      <c r="Z22" s="211"/>
    </row>
    <row r="23" spans="1:26" ht="15.5">
      <c r="A23" s="283">
        <v>2005</v>
      </c>
      <c r="B23" s="232" t="s">
        <v>127</v>
      </c>
      <c r="C23" s="71">
        <v>59.286560413670998</v>
      </c>
      <c r="D23" s="71">
        <v>80.602396752691007</v>
      </c>
      <c r="E23" s="71">
        <v>40.323749851311</v>
      </c>
      <c r="F23" s="211"/>
      <c r="G23" s="127"/>
      <c r="H23" s="93"/>
      <c r="I23" s="93"/>
      <c r="J23" s="6"/>
      <c r="K23" s="6"/>
      <c r="L23" s="6"/>
      <c r="M23" s="6"/>
      <c r="N23" s="6"/>
      <c r="O23" s="6"/>
      <c r="P23" s="6"/>
      <c r="Q23" s="6"/>
      <c r="R23" s="6"/>
      <c r="S23" s="6"/>
      <c r="T23" s="6"/>
      <c r="U23" s="6"/>
      <c r="V23" s="6"/>
      <c r="W23" s="6"/>
      <c r="X23" s="6"/>
      <c r="Y23" s="6"/>
      <c r="Z23" s="6"/>
    </row>
    <row r="24" spans="1:26" ht="15.5">
      <c r="A24" s="283"/>
      <c r="B24" s="232" t="s">
        <v>128</v>
      </c>
      <c r="C24" s="71">
        <v>59.04062134958</v>
      </c>
      <c r="D24" s="71">
        <v>79.915513733246996</v>
      </c>
      <c r="E24" s="71">
        <v>40.670134994953997</v>
      </c>
      <c r="F24" s="211"/>
      <c r="G24" s="93"/>
      <c r="H24" s="93"/>
      <c r="I24" s="93"/>
      <c r="J24" s="6"/>
      <c r="K24" s="6"/>
      <c r="L24" s="6"/>
      <c r="M24" s="6"/>
      <c r="N24" s="6"/>
      <c r="O24" s="6"/>
      <c r="P24" s="6"/>
      <c r="Q24" s="6"/>
      <c r="R24" s="6"/>
      <c r="S24" s="6"/>
      <c r="T24" s="6"/>
      <c r="U24" s="6"/>
      <c r="V24" s="6"/>
      <c r="W24" s="6"/>
      <c r="X24" s="6"/>
      <c r="Y24" s="6"/>
      <c r="Z24" s="6"/>
    </row>
    <row r="25" spans="1:26" ht="15.5">
      <c r="A25" s="283"/>
      <c r="B25" s="232" t="s">
        <v>129</v>
      </c>
      <c r="C25" s="71">
        <v>59.402632842065998</v>
      </c>
      <c r="D25" s="71">
        <v>80.345577808569004</v>
      </c>
      <c r="E25" s="71">
        <v>41.194782770669001</v>
      </c>
      <c r="F25" s="211"/>
      <c r="G25" s="93"/>
      <c r="H25" s="93"/>
      <c r="I25" s="93"/>
      <c r="J25" s="6"/>
      <c r="K25" s="6"/>
      <c r="L25" s="6"/>
      <c r="M25" s="6"/>
      <c r="N25" s="6"/>
      <c r="O25" s="6"/>
      <c r="P25" s="6"/>
      <c r="Q25" s="6"/>
      <c r="R25" s="6"/>
      <c r="S25" s="6"/>
      <c r="T25" s="6"/>
      <c r="U25" s="6"/>
      <c r="V25" s="6"/>
      <c r="W25" s="6"/>
      <c r="X25" s="6"/>
      <c r="Y25" s="6"/>
      <c r="Z25" s="6"/>
    </row>
    <row r="26" spans="1:26" ht="15.5">
      <c r="A26" s="283"/>
      <c r="B26" s="232" t="s">
        <v>130</v>
      </c>
      <c r="C26" s="71">
        <v>59.570712063918002</v>
      </c>
      <c r="D26" s="71">
        <v>80.361322744484994</v>
      </c>
      <c r="E26" s="71">
        <v>41.403438555751997</v>
      </c>
      <c r="F26" s="211"/>
      <c r="G26" s="93"/>
      <c r="H26" s="93"/>
      <c r="I26" s="93"/>
      <c r="J26" s="24"/>
      <c r="K26" s="24"/>
      <c r="L26" s="24"/>
      <c r="M26" s="24"/>
      <c r="N26" s="24"/>
      <c r="O26" s="24"/>
      <c r="P26" s="24"/>
      <c r="Q26" s="24"/>
      <c r="R26" s="24"/>
      <c r="S26" s="24"/>
      <c r="T26" s="24"/>
      <c r="U26" s="24"/>
      <c r="V26" s="24"/>
      <c r="W26" s="24"/>
      <c r="X26" s="24"/>
      <c r="Y26" s="24"/>
      <c r="Z26" s="24"/>
    </row>
    <row r="27" spans="1:26" ht="15.5">
      <c r="A27" s="283">
        <v>2006</v>
      </c>
      <c r="B27" s="232" t="s">
        <v>127</v>
      </c>
      <c r="C27" s="71">
        <v>59.959601810549003</v>
      </c>
      <c r="D27" s="71">
        <v>80.749642422931004</v>
      </c>
      <c r="E27" s="71">
        <v>41.733573070013001</v>
      </c>
      <c r="F27" s="211"/>
      <c r="G27" s="93"/>
      <c r="H27" s="93"/>
      <c r="I27" s="93"/>
      <c r="J27" s="211"/>
      <c r="K27" s="211"/>
      <c r="L27" s="211"/>
      <c r="M27" s="211"/>
      <c r="N27" s="211"/>
      <c r="O27" s="211"/>
      <c r="P27" s="211"/>
      <c r="Q27" s="211"/>
      <c r="R27" s="211"/>
      <c r="S27" s="211"/>
      <c r="T27" s="211"/>
      <c r="U27" s="211"/>
      <c r="V27" s="211"/>
      <c r="W27" s="211"/>
      <c r="X27" s="211"/>
      <c r="Y27" s="211"/>
      <c r="Z27" s="211"/>
    </row>
    <row r="28" spans="1:26" ht="15.5">
      <c r="A28" s="283"/>
      <c r="B28" s="232" t="s">
        <v>128</v>
      </c>
      <c r="C28" s="71">
        <v>59.986191003934003</v>
      </c>
      <c r="D28" s="71">
        <v>80.766862544156993</v>
      </c>
      <c r="E28" s="71">
        <v>41.721151250148999</v>
      </c>
      <c r="F28" s="211"/>
      <c r="G28" s="93"/>
      <c r="H28" s="93"/>
      <c r="I28" s="93"/>
      <c r="J28" s="211"/>
      <c r="K28" s="211"/>
      <c r="L28" s="2"/>
      <c r="M28" s="211"/>
      <c r="N28" s="211"/>
      <c r="O28" s="211"/>
      <c r="P28" s="211"/>
      <c r="Q28" s="211"/>
      <c r="R28" s="211"/>
      <c r="S28" s="211"/>
      <c r="T28" s="211"/>
      <c r="U28" s="211"/>
      <c r="V28" s="211"/>
      <c r="W28" s="211"/>
      <c r="X28" s="211"/>
      <c r="Y28" s="211"/>
      <c r="Z28" s="211"/>
    </row>
    <row r="29" spans="1:26" ht="15.5">
      <c r="A29" s="283"/>
      <c r="B29" s="232" t="s">
        <v>129</v>
      </c>
      <c r="C29" s="71">
        <v>60.185309361953998</v>
      </c>
      <c r="D29" s="71">
        <v>80.581198957853999</v>
      </c>
      <c r="E29" s="71">
        <v>42.470595878048002</v>
      </c>
      <c r="F29" s="211"/>
      <c r="G29" s="93"/>
      <c r="H29" s="93"/>
      <c r="I29" s="93"/>
      <c r="J29" s="211"/>
      <c r="K29" s="211"/>
      <c r="L29" s="211"/>
      <c r="M29" s="211"/>
      <c r="N29" s="211"/>
      <c r="O29" s="211"/>
      <c r="P29" s="211"/>
      <c r="Q29" s="211"/>
      <c r="R29" s="211"/>
      <c r="S29" s="211"/>
      <c r="T29" s="211"/>
      <c r="U29" s="211"/>
      <c r="V29" s="211"/>
      <c r="W29" s="211"/>
      <c r="X29" s="211"/>
      <c r="Y29" s="211"/>
      <c r="Z29" s="211"/>
    </row>
    <row r="30" spans="1:26" ht="15.5">
      <c r="A30" s="283"/>
      <c r="B30" s="232" t="s">
        <v>130</v>
      </c>
      <c r="C30" s="71">
        <v>60.371533593884003</v>
      </c>
      <c r="D30" s="71">
        <v>80.788821433365001</v>
      </c>
      <c r="E30" s="71">
        <v>42.456369832718003</v>
      </c>
      <c r="F30" s="211"/>
      <c r="G30" s="93"/>
      <c r="H30" s="93"/>
      <c r="I30" s="93"/>
      <c r="J30" s="211"/>
      <c r="K30" s="211"/>
      <c r="L30" s="211"/>
      <c r="M30" s="211"/>
      <c r="N30" s="211"/>
      <c r="O30" s="211"/>
      <c r="P30" s="211"/>
      <c r="Q30" s="211"/>
      <c r="R30" s="211"/>
      <c r="S30" s="211"/>
      <c r="T30" s="211"/>
      <c r="U30" s="211"/>
      <c r="V30" s="211"/>
      <c r="W30" s="211"/>
      <c r="X30" s="211"/>
      <c r="Y30" s="211"/>
      <c r="Z30" s="211"/>
    </row>
    <row r="31" spans="1:26" ht="15.5">
      <c r="A31" s="283">
        <v>2007</v>
      </c>
      <c r="B31" s="232" t="s">
        <v>127</v>
      </c>
      <c r="C31" s="71">
        <v>60.125067272488003</v>
      </c>
      <c r="D31" s="71">
        <v>80.353889237415004</v>
      </c>
      <c r="E31" s="71">
        <v>42.323937438214998</v>
      </c>
      <c r="F31" s="214"/>
      <c r="G31" s="93"/>
      <c r="H31" s="93"/>
      <c r="I31" s="93"/>
      <c r="J31" s="211"/>
      <c r="K31" s="211"/>
      <c r="L31" s="211"/>
      <c r="M31" s="211"/>
      <c r="N31" s="211"/>
      <c r="O31" s="211"/>
      <c r="P31" s="211"/>
      <c r="Q31" s="211"/>
      <c r="R31" s="211"/>
      <c r="S31" s="211"/>
      <c r="T31" s="211"/>
      <c r="U31" s="211"/>
      <c r="V31" s="211"/>
      <c r="W31" s="211"/>
      <c r="X31" s="211"/>
      <c r="Y31" s="211"/>
      <c r="Z31" s="211"/>
    </row>
    <row r="32" spans="1:26" ht="15.5">
      <c r="A32" s="283"/>
      <c r="B32" s="232" t="s">
        <v>128</v>
      </c>
      <c r="C32" s="71">
        <v>60.042211776342</v>
      </c>
      <c r="D32" s="71">
        <v>80.244975606777999</v>
      </c>
      <c r="E32" s="71">
        <v>42.251080279684999</v>
      </c>
      <c r="F32" s="211"/>
      <c r="G32" s="93"/>
      <c r="H32" s="93"/>
      <c r="I32" s="93"/>
      <c r="J32" s="211"/>
      <c r="K32" s="211"/>
      <c r="L32" s="5"/>
      <c r="M32" s="211"/>
      <c r="N32" s="211"/>
      <c r="O32" s="211"/>
      <c r="P32" s="211"/>
      <c r="Q32" s="211"/>
      <c r="R32" s="211"/>
      <c r="S32" s="211"/>
      <c r="T32" s="211"/>
      <c r="U32" s="211"/>
      <c r="V32" s="211"/>
      <c r="W32" s="211"/>
      <c r="X32" s="211"/>
      <c r="Y32" s="211"/>
      <c r="Z32" s="211"/>
    </row>
    <row r="33" spans="1:11" ht="15.5">
      <c r="A33" s="283"/>
      <c r="B33" s="232" t="s">
        <v>129</v>
      </c>
      <c r="C33" s="71">
        <v>59.521137353386003</v>
      </c>
      <c r="D33" s="71">
        <v>79.881074438097997</v>
      </c>
      <c r="E33" s="71">
        <v>41.991467374655997</v>
      </c>
      <c r="F33" s="211"/>
      <c r="G33" s="93"/>
      <c r="H33" s="93"/>
      <c r="I33" s="93"/>
      <c r="J33" s="211"/>
      <c r="K33" s="211"/>
    </row>
    <row r="34" spans="1:11" ht="15.5">
      <c r="A34" s="283"/>
      <c r="B34" s="232" t="s">
        <v>130</v>
      </c>
      <c r="C34" s="71">
        <v>60.746753503842001</v>
      </c>
      <c r="D34" s="71">
        <v>80.804728934283006</v>
      </c>
      <c r="E34" s="71">
        <v>43.189608469939998</v>
      </c>
      <c r="F34" s="211"/>
      <c r="G34" s="93"/>
      <c r="H34" s="93"/>
      <c r="I34" s="93"/>
      <c r="J34" s="211"/>
      <c r="K34" s="211"/>
    </row>
    <row r="35" spans="1:11" ht="15.5">
      <c r="A35" s="283">
        <v>2008</v>
      </c>
      <c r="B35" s="232" t="s">
        <v>127</v>
      </c>
      <c r="C35" s="71">
        <v>60.395922845584998</v>
      </c>
      <c r="D35" s="71">
        <v>80.341191697414999</v>
      </c>
      <c r="E35" s="71">
        <v>42.769842719910997</v>
      </c>
      <c r="F35" s="211"/>
      <c r="G35" s="93"/>
      <c r="H35" s="93"/>
      <c r="I35" s="93"/>
      <c r="J35" s="211"/>
      <c r="K35" s="211"/>
    </row>
    <row r="36" spans="1:11" ht="15.5">
      <c r="A36" s="283"/>
      <c r="B36" s="232" t="s">
        <v>128</v>
      </c>
      <c r="C36" s="71">
        <v>60.420917391187999</v>
      </c>
      <c r="D36" s="71">
        <v>80.303797942643001</v>
      </c>
      <c r="E36" s="71">
        <v>42.750723426535998</v>
      </c>
      <c r="F36" s="211"/>
      <c r="G36" s="93"/>
      <c r="H36" s="93"/>
      <c r="I36" s="93"/>
      <c r="J36" s="211"/>
      <c r="K36" s="211"/>
    </row>
    <row r="37" spans="1:11" ht="15.5">
      <c r="A37" s="283"/>
      <c r="B37" s="232" t="s">
        <v>129</v>
      </c>
      <c r="C37" s="71">
        <v>59.670953218028004</v>
      </c>
      <c r="D37" s="71">
        <v>80.028989542071997</v>
      </c>
      <c r="E37" s="71">
        <v>41.977561508306998</v>
      </c>
      <c r="F37" s="211"/>
      <c r="G37" s="93"/>
      <c r="H37" s="93"/>
      <c r="I37" s="93"/>
      <c r="J37" s="211"/>
      <c r="K37" s="211"/>
    </row>
    <row r="38" spans="1:11" ht="15.5">
      <c r="A38" s="283"/>
      <c r="B38" s="232" t="s">
        <v>130</v>
      </c>
      <c r="C38" s="71">
        <v>59.311940744285998</v>
      </c>
      <c r="D38" s="71">
        <v>79.173275918439003</v>
      </c>
      <c r="E38" s="71">
        <v>41.609654188759997</v>
      </c>
      <c r="F38" s="211"/>
      <c r="G38" s="93"/>
      <c r="H38" s="93"/>
      <c r="I38" s="93"/>
      <c r="J38" s="211"/>
      <c r="K38" s="211"/>
    </row>
    <row r="39" spans="1:11" ht="15.5">
      <c r="A39" s="283">
        <v>2009</v>
      </c>
      <c r="B39" s="232" t="s">
        <v>127</v>
      </c>
      <c r="C39" s="71">
        <v>59.666290847958003</v>
      </c>
      <c r="D39" s="71">
        <v>79.168923678422999</v>
      </c>
      <c r="E39" s="71">
        <v>42.118554985209997</v>
      </c>
      <c r="F39" s="211"/>
      <c r="G39" s="93"/>
      <c r="H39" s="93"/>
      <c r="I39" s="93"/>
      <c r="J39" s="211"/>
      <c r="K39" s="211"/>
    </row>
    <row r="40" spans="1:11" ht="15.5">
      <c r="A40" s="283"/>
      <c r="B40" s="232" t="s">
        <v>128</v>
      </c>
      <c r="C40" s="71">
        <v>59.328765298843997</v>
      </c>
      <c r="D40" s="71">
        <v>78.698096427229999</v>
      </c>
      <c r="E40" s="71">
        <v>41.854708169375002</v>
      </c>
      <c r="F40" s="211"/>
      <c r="G40" s="93"/>
      <c r="H40" s="93"/>
      <c r="I40" s="93"/>
      <c r="J40" s="211"/>
      <c r="K40" s="211"/>
    </row>
    <row r="41" spans="1:11" ht="15.5">
      <c r="A41" s="283"/>
      <c r="B41" s="232" t="s">
        <v>129</v>
      </c>
      <c r="C41" s="71">
        <v>60.180074229215002</v>
      </c>
      <c r="D41" s="71">
        <v>78.881757917485999</v>
      </c>
      <c r="E41" s="71">
        <v>43.748387822599</v>
      </c>
      <c r="F41" s="211"/>
      <c r="G41" s="93"/>
      <c r="H41" s="93"/>
      <c r="I41" s="93"/>
      <c r="J41" s="211"/>
      <c r="K41" s="211"/>
    </row>
    <row r="42" spans="1:11" ht="15.5">
      <c r="A42" s="283"/>
      <c r="B42" s="232" t="s">
        <v>130</v>
      </c>
      <c r="C42" s="71">
        <v>60.414523039434002</v>
      </c>
      <c r="D42" s="71">
        <v>79.327631434129998</v>
      </c>
      <c r="E42" s="71">
        <v>43.303768403306002</v>
      </c>
      <c r="F42" s="211"/>
      <c r="G42" s="93"/>
      <c r="H42" s="93"/>
      <c r="I42" s="93"/>
      <c r="J42" s="211"/>
      <c r="K42" s="211"/>
    </row>
    <row r="43" spans="1:11" ht="15.5">
      <c r="A43" s="283">
        <v>2010</v>
      </c>
      <c r="B43" s="232" t="s">
        <v>127</v>
      </c>
      <c r="C43" s="71">
        <v>59.914069887288001</v>
      </c>
      <c r="D43" s="71">
        <v>78.822602526024994</v>
      </c>
      <c r="E43" s="71">
        <v>42.809148674132999</v>
      </c>
      <c r="F43" s="211"/>
      <c r="G43" s="93"/>
      <c r="H43" s="93"/>
      <c r="I43" s="93"/>
      <c r="J43" s="211"/>
      <c r="K43" s="211"/>
    </row>
    <row r="44" spans="1:11" ht="15.5">
      <c r="A44" s="283"/>
      <c r="B44" s="232" t="s">
        <v>128</v>
      </c>
      <c r="C44" s="71">
        <v>60.210289029656003</v>
      </c>
      <c r="D44" s="71">
        <v>79.309155896906006</v>
      </c>
      <c r="E44" s="71">
        <v>42.959699873616003</v>
      </c>
      <c r="F44" s="211"/>
      <c r="G44" s="93"/>
      <c r="H44" s="93"/>
      <c r="I44" s="93"/>
      <c r="J44" s="211"/>
      <c r="K44" s="211"/>
    </row>
    <row r="45" spans="1:11" ht="15.5">
      <c r="A45" s="283"/>
      <c r="B45" s="232" t="s">
        <v>129</v>
      </c>
      <c r="C45" s="71">
        <v>59.735554073602998</v>
      </c>
      <c r="D45" s="71">
        <v>78.723265794631004</v>
      </c>
      <c r="E45" s="71">
        <v>42.914996346949998</v>
      </c>
      <c r="F45" s="211"/>
      <c r="G45" s="93"/>
      <c r="H45" s="93"/>
      <c r="I45" s="93"/>
      <c r="J45" s="211"/>
      <c r="K45" s="211"/>
    </row>
    <row r="46" spans="1:11" ht="15.5">
      <c r="A46" s="283"/>
      <c r="B46" s="232" t="s">
        <v>130</v>
      </c>
      <c r="C46" s="71">
        <v>58.831827623042003</v>
      </c>
      <c r="D46" s="71">
        <v>78.018492738866001</v>
      </c>
      <c r="E46" s="71">
        <v>41.390467213143999</v>
      </c>
      <c r="F46" s="211"/>
      <c r="G46" s="93"/>
      <c r="H46" s="93"/>
      <c r="I46" s="93"/>
      <c r="J46" s="211"/>
      <c r="K46" s="211"/>
    </row>
    <row r="47" spans="1:11" ht="15.5">
      <c r="A47" s="283">
        <v>2011</v>
      </c>
      <c r="B47" s="232" t="s">
        <v>127</v>
      </c>
      <c r="C47" s="71">
        <v>59.348400209738003</v>
      </c>
      <c r="D47" s="71">
        <v>78.195791851314993</v>
      </c>
      <c r="E47" s="71">
        <v>42.079235225967999</v>
      </c>
      <c r="F47" s="211"/>
      <c r="G47" s="93"/>
      <c r="H47" s="93"/>
      <c r="I47" s="93"/>
      <c r="J47" s="211"/>
      <c r="K47" s="211"/>
    </row>
    <row r="48" spans="1:11" ht="15.5">
      <c r="A48" s="283"/>
      <c r="B48" s="232" t="s">
        <v>128</v>
      </c>
      <c r="C48" s="71">
        <v>59.484949300014001</v>
      </c>
      <c r="D48" s="71">
        <v>78.311368837461998</v>
      </c>
      <c r="E48" s="71">
        <v>42.425973426711998</v>
      </c>
      <c r="F48" s="211"/>
      <c r="G48" s="93"/>
      <c r="H48" s="93"/>
      <c r="I48" s="93"/>
      <c r="J48" s="211"/>
      <c r="K48" s="211"/>
    </row>
    <row r="49" spans="1:11" ht="15.5">
      <c r="A49" s="283"/>
      <c r="B49" s="232" t="s">
        <v>129</v>
      </c>
      <c r="C49" s="71">
        <v>59.724175813259997</v>
      </c>
      <c r="D49" s="71">
        <v>78.559754625368996</v>
      </c>
      <c r="E49" s="71">
        <v>42.875395067158003</v>
      </c>
      <c r="F49" s="211"/>
      <c r="G49" s="93"/>
      <c r="H49" s="93"/>
      <c r="I49" s="93"/>
      <c r="J49" s="211"/>
      <c r="K49" s="211"/>
    </row>
    <row r="50" spans="1:11" ht="15.5">
      <c r="A50" s="283"/>
      <c r="B50" s="232" t="s">
        <v>130</v>
      </c>
      <c r="C50" s="71">
        <v>60.512423373239997</v>
      </c>
      <c r="D50" s="71">
        <v>78.83724207054</v>
      </c>
      <c r="E50" s="71">
        <v>43.969613175734999</v>
      </c>
      <c r="F50" s="211"/>
      <c r="G50" s="93"/>
      <c r="H50" s="93"/>
      <c r="I50" s="93"/>
      <c r="J50" s="211"/>
      <c r="K50" s="211"/>
    </row>
    <row r="51" spans="1:11" ht="15.5">
      <c r="A51" s="283">
        <v>2012</v>
      </c>
      <c r="B51" s="232" t="s">
        <v>127</v>
      </c>
      <c r="C51" s="71">
        <v>60.280103481590999</v>
      </c>
      <c r="D51" s="71">
        <v>78.738618569918003</v>
      </c>
      <c r="E51" s="71">
        <v>43.491329601986003</v>
      </c>
      <c r="F51" s="211"/>
      <c r="G51" s="93"/>
      <c r="H51" s="93"/>
      <c r="I51" s="93"/>
      <c r="J51" s="211"/>
      <c r="K51" s="211"/>
    </row>
    <row r="52" spans="1:11" ht="15.5">
      <c r="A52" s="283"/>
      <c r="B52" s="232" t="s">
        <v>128</v>
      </c>
      <c r="C52" s="71">
        <v>60.708807434553997</v>
      </c>
      <c r="D52" s="71">
        <v>79.140523686492998</v>
      </c>
      <c r="E52" s="71">
        <v>44.156905747522003</v>
      </c>
      <c r="F52" s="211"/>
      <c r="G52" s="93"/>
      <c r="H52" s="93"/>
      <c r="I52" s="93"/>
      <c r="J52" s="211"/>
      <c r="K52" s="211"/>
    </row>
    <row r="53" spans="1:11" ht="15.5">
      <c r="A53" s="283"/>
      <c r="B53" s="232" t="s">
        <v>129</v>
      </c>
      <c r="C53" s="71">
        <v>60.740086462148</v>
      </c>
      <c r="D53" s="71">
        <v>79.095254637576005</v>
      </c>
      <c r="E53" s="71">
        <v>44.298506272388003</v>
      </c>
      <c r="F53" s="211"/>
      <c r="G53" s="93"/>
      <c r="H53" s="93"/>
      <c r="I53" s="93"/>
      <c r="J53" s="211"/>
      <c r="K53" s="211"/>
    </row>
    <row r="54" spans="1:11" ht="15.5">
      <c r="A54" s="283"/>
      <c r="B54" s="232" t="s">
        <v>130</v>
      </c>
      <c r="C54" s="71">
        <v>59.985791136785998</v>
      </c>
      <c r="D54" s="71">
        <v>78.234733165888002</v>
      </c>
      <c r="E54" s="71">
        <v>43.449944542091004</v>
      </c>
      <c r="F54" s="211"/>
      <c r="G54" s="93"/>
      <c r="H54" s="93"/>
      <c r="I54" s="93"/>
      <c r="J54" s="211"/>
      <c r="K54" s="211"/>
    </row>
    <row r="55" spans="1:11" ht="15.5">
      <c r="A55" s="283">
        <v>2013</v>
      </c>
      <c r="B55" s="232" t="s">
        <v>127</v>
      </c>
      <c r="C55" s="71">
        <v>59.985167091967</v>
      </c>
      <c r="D55" s="71">
        <v>78.154069676253997</v>
      </c>
      <c r="E55" s="71">
        <v>43.444448560258998</v>
      </c>
      <c r="F55" s="211"/>
      <c r="G55" s="93"/>
      <c r="H55" s="93"/>
      <c r="I55" s="93"/>
      <c r="J55" s="211"/>
      <c r="K55" s="211"/>
    </row>
    <row r="56" spans="1:11" ht="15.5">
      <c r="A56" s="283"/>
      <c r="B56" s="232" t="s">
        <v>128</v>
      </c>
      <c r="C56" s="71">
        <v>60.359161452980999</v>
      </c>
      <c r="D56" s="71">
        <v>78.598054639468003</v>
      </c>
      <c r="E56" s="71">
        <v>44.019587799158003</v>
      </c>
      <c r="F56" s="211"/>
      <c r="G56" s="93"/>
      <c r="H56" s="93"/>
      <c r="I56" s="93"/>
      <c r="J56" s="211"/>
      <c r="K56" s="211"/>
    </row>
    <row r="57" spans="1:11" ht="15.5">
      <c r="A57" s="283"/>
      <c r="B57" s="232" t="s">
        <v>129</v>
      </c>
      <c r="C57" s="71">
        <v>60.179056667443</v>
      </c>
      <c r="D57" s="71">
        <v>78.333555605174993</v>
      </c>
      <c r="E57" s="71">
        <v>43.912838465603997</v>
      </c>
      <c r="F57" s="211"/>
      <c r="G57" s="93"/>
      <c r="H57" s="93"/>
      <c r="I57" s="93"/>
      <c r="J57" s="211"/>
      <c r="K57" s="211"/>
    </row>
    <row r="58" spans="1:11" ht="15.5">
      <c r="A58" s="283"/>
      <c r="B58" s="232" t="s">
        <v>130</v>
      </c>
      <c r="C58" s="71">
        <v>60.677128206466001</v>
      </c>
      <c r="D58" s="71">
        <v>78.880895496101004</v>
      </c>
      <c r="E58" s="71">
        <v>44.170738656753997</v>
      </c>
      <c r="F58" s="211"/>
      <c r="G58" s="93"/>
      <c r="H58" s="93"/>
      <c r="I58" s="93"/>
      <c r="J58" s="211"/>
      <c r="K58" s="211"/>
    </row>
    <row r="59" spans="1:11" ht="15.5">
      <c r="A59" s="283">
        <v>2014</v>
      </c>
      <c r="B59" s="232" t="s">
        <v>127</v>
      </c>
      <c r="C59" s="71">
        <v>60.327595030505996</v>
      </c>
      <c r="D59" s="71">
        <v>78.623991948520001</v>
      </c>
      <c r="E59" s="71">
        <v>43.774220690202</v>
      </c>
      <c r="F59" s="211"/>
      <c r="G59" s="93"/>
      <c r="H59" s="93"/>
      <c r="I59" s="93"/>
      <c r="J59" s="211"/>
      <c r="K59" s="211"/>
    </row>
    <row r="60" spans="1:11" ht="15.5">
      <c r="A60" s="283"/>
      <c r="B60" s="232" t="s">
        <v>128</v>
      </c>
      <c r="C60" s="71">
        <v>59.757291580584003</v>
      </c>
      <c r="D60" s="71">
        <v>78.143483965589994</v>
      </c>
      <c r="E60" s="71">
        <v>43.137039063213997</v>
      </c>
      <c r="F60" s="211"/>
      <c r="G60" s="93"/>
      <c r="H60" s="93"/>
      <c r="I60" s="93"/>
      <c r="J60" s="211"/>
      <c r="K60" s="211"/>
    </row>
    <row r="61" spans="1:11" ht="15.5">
      <c r="A61" s="283"/>
      <c r="B61" s="232" t="s">
        <v>129</v>
      </c>
      <c r="C61" s="71">
        <v>59.631478430816003</v>
      </c>
      <c r="D61" s="71">
        <v>78.246223160601005</v>
      </c>
      <c r="E61" s="71">
        <v>42.798749863883998</v>
      </c>
      <c r="F61" s="211"/>
      <c r="G61" s="93"/>
      <c r="H61" s="93"/>
      <c r="I61" s="93"/>
      <c r="J61" s="211"/>
      <c r="K61" s="211"/>
    </row>
    <row r="62" spans="1:11" ht="15.5">
      <c r="A62" s="283"/>
      <c r="B62" s="232" t="s">
        <v>130</v>
      </c>
      <c r="C62" s="71">
        <v>59.405609957308997</v>
      </c>
      <c r="D62" s="71">
        <v>78.019706945387</v>
      </c>
      <c r="E62" s="71">
        <v>42.539960371222001</v>
      </c>
      <c r="F62" s="211"/>
      <c r="G62" s="93"/>
      <c r="H62" s="93"/>
      <c r="I62" s="93"/>
      <c r="J62" s="211"/>
      <c r="K62" s="211"/>
    </row>
    <row r="63" spans="1:11" ht="15.5">
      <c r="A63" s="283">
        <v>2015</v>
      </c>
      <c r="B63" s="232" t="s">
        <v>127</v>
      </c>
      <c r="C63" s="71">
        <v>59.691741505061003</v>
      </c>
      <c r="D63" s="71">
        <v>78.092750612610004</v>
      </c>
      <c r="E63" s="71">
        <v>43.056969501440001</v>
      </c>
      <c r="F63" s="211"/>
      <c r="G63" s="93"/>
      <c r="H63" s="93"/>
      <c r="I63" s="93"/>
      <c r="J63" s="211"/>
      <c r="K63" s="211"/>
    </row>
    <row r="64" spans="1:11" ht="15.5">
      <c r="A64" s="283"/>
      <c r="B64" s="232" t="s">
        <v>128</v>
      </c>
      <c r="C64" s="71">
        <v>59.594273715073001</v>
      </c>
      <c r="D64" s="71">
        <v>77.907869893466</v>
      </c>
      <c r="E64" s="71">
        <v>43.000772391894003</v>
      </c>
      <c r="F64" s="211"/>
      <c r="G64" s="93"/>
      <c r="H64" s="93"/>
      <c r="I64" s="93"/>
      <c r="J64" s="211"/>
      <c r="K64" s="211"/>
    </row>
    <row r="65" spans="1:9" ht="15.5">
      <c r="A65" s="283"/>
      <c r="B65" s="232" t="s">
        <v>129</v>
      </c>
      <c r="C65" s="71">
        <v>59.655776652550998</v>
      </c>
      <c r="D65" s="71">
        <v>77.783270058027995</v>
      </c>
      <c r="E65" s="71">
        <v>43.294453198344002</v>
      </c>
      <c r="F65" s="211"/>
      <c r="G65" s="93"/>
      <c r="H65" s="93"/>
      <c r="I65" s="93"/>
    </row>
    <row r="66" spans="1:9" ht="15.5">
      <c r="A66" s="283"/>
      <c r="B66" s="232" t="s">
        <v>130</v>
      </c>
      <c r="C66" s="71">
        <v>60.320856645112997</v>
      </c>
      <c r="D66" s="71">
        <v>78.169069465731994</v>
      </c>
      <c r="E66" s="71">
        <v>44.086672742876999</v>
      </c>
      <c r="F66" s="3"/>
      <c r="G66" s="93"/>
      <c r="H66" s="93"/>
      <c r="I66" s="93"/>
    </row>
    <row r="67" spans="1:9" ht="15.5">
      <c r="A67" s="283">
        <v>2016</v>
      </c>
      <c r="B67" s="232" t="s">
        <v>127</v>
      </c>
      <c r="C67" s="73">
        <v>59.664354111761</v>
      </c>
      <c r="D67" s="73">
        <v>77.587563321182998</v>
      </c>
      <c r="E67" s="73">
        <v>43.433428754319998</v>
      </c>
      <c r="F67" s="211"/>
      <c r="G67" s="93"/>
      <c r="H67" s="93"/>
      <c r="I67" s="93"/>
    </row>
    <row r="68" spans="1:9" ht="15.5">
      <c r="A68" s="283"/>
      <c r="B68" s="232" t="s">
        <v>128</v>
      </c>
      <c r="C68" s="73">
        <v>59.572980781224999</v>
      </c>
      <c r="D68" s="73">
        <v>77.548671382069998</v>
      </c>
      <c r="E68" s="73">
        <v>43.301958938003999</v>
      </c>
      <c r="F68" s="211"/>
      <c r="G68" s="93"/>
      <c r="H68" s="93"/>
      <c r="I68" s="93"/>
    </row>
    <row r="69" spans="1:9" ht="15.5">
      <c r="A69" s="283"/>
      <c r="B69" s="232" t="s">
        <v>129</v>
      </c>
      <c r="C69" s="73">
        <v>59.915144276692999</v>
      </c>
      <c r="D69" s="73">
        <v>77.844764758289003</v>
      </c>
      <c r="E69" s="73">
        <v>43.774984266045998</v>
      </c>
      <c r="F69" s="211"/>
      <c r="G69" s="93"/>
      <c r="H69" s="93"/>
      <c r="I69" s="93"/>
    </row>
    <row r="70" spans="1:9" ht="15.5">
      <c r="A70" s="283"/>
      <c r="B70" s="232" t="s">
        <v>130</v>
      </c>
      <c r="C70" s="73">
        <v>59.625975585768998</v>
      </c>
      <c r="D70" s="73">
        <v>77.894551753456994</v>
      </c>
      <c r="E70" s="73">
        <v>43.115187854209999</v>
      </c>
      <c r="F70" s="211"/>
      <c r="G70" s="93"/>
      <c r="H70" s="93"/>
      <c r="I70" s="93"/>
    </row>
    <row r="71" spans="1:9" ht="15.5">
      <c r="A71" s="283">
        <v>2017</v>
      </c>
      <c r="B71" s="232" t="s">
        <v>127</v>
      </c>
      <c r="C71" s="73">
        <v>59.662261834041999</v>
      </c>
      <c r="D71" s="73">
        <v>77.890686911871995</v>
      </c>
      <c r="E71" s="73">
        <v>43.337161981991002</v>
      </c>
      <c r="F71" s="211"/>
      <c r="G71" s="93"/>
      <c r="H71" s="93"/>
      <c r="I71" s="93"/>
    </row>
    <row r="72" spans="1:9" ht="15.5">
      <c r="A72" s="283"/>
      <c r="B72" s="232" t="s">
        <v>128</v>
      </c>
      <c r="C72" s="73">
        <v>59.249476131172997</v>
      </c>
      <c r="D72" s="73">
        <v>77.569767353282998</v>
      </c>
      <c r="E72" s="73">
        <v>42.796332019273002</v>
      </c>
      <c r="F72" s="211"/>
      <c r="G72" s="93"/>
      <c r="H72" s="93"/>
      <c r="I72" s="93"/>
    </row>
    <row r="73" spans="1:9" ht="15.5">
      <c r="A73" s="283"/>
      <c r="B73" s="232" t="s">
        <v>129</v>
      </c>
      <c r="C73" s="73">
        <v>59.157590222643002</v>
      </c>
      <c r="D73" s="73">
        <v>77.456026763452002</v>
      </c>
      <c r="E73" s="73">
        <v>42.738254426925003</v>
      </c>
      <c r="F73" s="211"/>
      <c r="G73" s="93"/>
      <c r="H73" s="93"/>
      <c r="I73" s="93"/>
    </row>
    <row r="74" spans="1:9" ht="15.5">
      <c r="A74" s="283"/>
      <c r="B74" s="232" t="s">
        <v>130</v>
      </c>
      <c r="C74" s="73">
        <v>59.349422132915997</v>
      </c>
      <c r="D74" s="73">
        <v>77.413531095449002</v>
      </c>
      <c r="E74" s="73">
        <v>42.995519823081999</v>
      </c>
      <c r="F74" s="211"/>
      <c r="G74" s="93"/>
      <c r="H74" s="93"/>
      <c r="I74" s="93"/>
    </row>
    <row r="75" spans="1:9" ht="15.5">
      <c r="A75" s="283">
        <v>2018</v>
      </c>
      <c r="B75" s="232" t="s">
        <v>127</v>
      </c>
      <c r="C75" s="73">
        <v>59.395315428337</v>
      </c>
      <c r="D75" s="73">
        <v>77.532962108877001</v>
      </c>
      <c r="E75" s="73">
        <v>43.110429656705001</v>
      </c>
      <c r="F75" s="211"/>
      <c r="G75" s="93"/>
      <c r="H75" s="93"/>
      <c r="I75" s="93"/>
    </row>
    <row r="76" spans="1:9" ht="15.5">
      <c r="A76" s="283"/>
      <c r="B76" s="232" t="s">
        <v>128</v>
      </c>
      <c r="C76" s="73">
        <v>59.626167866263998</v>
      </c>
      <c r="D76" s="73">
        <v>77.434572433664997</v>
      </c>
      <c r="E76" s="73">
        <v>43.537026810893998</v>
      </c>
      <c r="F76" s="211"/>
      <c r="G76" s="93"/>
      <c r="H76" s="93"/>
      <c r="I76" s="93"/>
    </row>
    <row r="77" spans="1:9" ht="15.5">
      <c r="A77" s="283"/>
      <c r="B77" s="232" t="s">
        <v>129</v>
      </c>
      <c r="C77" s="73">
        <v>59.623903859161999</v>
      </c>
      <c r="D77" s="73">
        <v>77.415405209596997</v>
      </c>
      <c r="E77" s="73">
        <v>43.542993850324997</v>
      </c>
      <c r="F77" s="211"/>
      <c r="G77" s="93"/>
      <c r="H77" s="93"/>
      <c r="I77" s="93"/>
    </row>
    <row r="78" spans="1:9" ht="15.5">
      <c r="A78" s="283"/>
      <c r="B78" s="232" t="s">
        <v>130</v>
      </c>
      <c r="C78" s="73">
        <v>59.610098864625002</v>
      </c>
      <c r="D78" s="73">
        <v>77.144688478890004</v>
      </c>
      <c r="E78" s="73">
        <v>43.687109220830997</v>
      </c>
      <c r="F78" s="211"/>
      <c r="G78" s="93"/>
      <c r="H78" s="93"/>
      <c r="I78" s="93"/>
    </row>
    <row r="79" spans="1:9" ht="15.5">
      <c r="A79" s="283">
        <v>2019</v>
      </c>
      <c r="B79" s="232" t="s">
        <v>127</v>
      </c>
      <c r="C79" s="73">
        <v>59.942214704622998</v>
      </c>
      <c r="D79" s="73">
        <v>77.379821075164998</v>
      </c>
      <c r="E79" s="73">
        <v>44.217701162038999</v>
      </c>
      <c r="F79" s="211"/>
      <c r="G79" s="93"/>
      <c r="H79" s="93"/>
      <c r="I79" s="93"/>
    </row>
    <row r="80" spans="1:9" ht="15.5">
      <c r="A80" s="283"/>
      <c r="B80" s="232" t="s">
        <v>128</v>
      </c>
      <c r="C80" s="73">
        <v>59.936254822037</v>
      </c>
      <c r="D80" s="73">
        <v>76.981586809860005</v>
      </c>
      <c r="E80" s="73">
        <v>44.579814637013001</v>
      </c>
      <c r="F80" s="211"/>
      <c r="G80" s="93"/>
      <c r="H80" s="93"/>
      <c r="I80" s="93"/>
    </row>
    <row r="81" spans="1:9" ht="15.5">
      <c r="A81" s="283"/>
      <c r="B81" s="232" t="s">
        <v>129</v>
      </c>
      <c r="C81" s="73">
        <v>60.259052468671001</v>
      </c>
      <c r="D81" s="73">
        <v>77.225008633493999</v>
      </c>
      <c r="E81" s="73">
        <v>44.916279538962002</v>
      </c>
      <c r="F81" s="211"/>
      <c r="G81" s="93"/>
      <c r="H81" s="93"/>
      <c r="I81" s="93"/>
    </row>
    <row r="82" spans="1:9" ht="15.5">
      <c r="A82" s="283"/>
      <c r="B82" s="232" t="s">
        <v>130</v>
      </c>
      <c r="C82" s="73">
        <v>60.307084582180003</v>
      </c>
      <c r="D82" s="73">
        <v>77.073496252677998</v>
      </c>
      <c r="E82" s="73">
        <v>45.145069895757999</v>
      </c>
      <c r="F82" s="211"/>
      <c r="G82" s="93"/>
      <c r="H82" s="93"/>
      <c r="I82" s="93"/>
    </row>
    <row r="83" spans="1:9" ht="15.5">
      <c r="A83" s="283">
        <v>2020</v>
      </c>
      <c r="B83" s="232" t="s">
        <v>127</v>
      </c>
      <c r="C83" s="73">
        <v>60.446082895232003</v>
      </c>
      <c r="D83" s="73">
        <v>76.886656184279005</v>
      </c>
      <c r="E83" s="73">
        <v>45.632549335181999</v>
      </c>
      <c r="F83" s="211"/>
      <c r="G83" s="93"/>
      <c r="H83" s="93"/>
      <c r="I83" s="93"/>
    </row>
    <row r="84" spans="1:9" ht="15.5">
      <c r="A84" s="283"/>
      <c r="B84" s="232" t="s">
        <v>128</v>
      </c>
      <c r="C84" s="73">
        <v>48.978783543803999</v>
      </c>
      <c r="D84" s="73">
        <v>63.309363044304</v>
      </c>
      <c r="E84" s="73">
        <v>36.227087621061003</v>
      </c>
      <c r="F84" s="211"/>
      <c r="G84" s="93"/>
      <c r="H84" s="93"/>
      <c r="I84" s="93"/>
    </row>
    <row r="85" spans="1:9" ht="15.5">
      <c r="A85" s="283"/>
      <c r="B85" s="232" t="s">
        <v>129</v>
      </c>
      <c r="C85" s="73">
        <v>55.523190739729998</v>
      </c>
      <c r="D85" s="73">
        <v>72.410567489765</v>
      </c>
      <c r="E85" s="73">
        <v>40.080950816658998</v>
      </c>
      <c r="F85" s="211"/>
      <c r="G85" s="93"/>
      <c r="H85" s="93"/>
      <c r="I85" s="93"/>
    </row>
    <row r="86" spans="1:9" ht="15.5">
      <c r="A86" s="283"/>
      <c r="B86" s="232" t="s">
        <v>130</v>
      </c>
      <c r="C86" s="73">
        <v>57.387005141808999</v>
      </c>
      <c r="D86" s="73">
        <v>74.117179090684004</v>
      </c>
      <c r="E86" s="73">
        <v>42.183436032814001</v>
      </c>
      <c r="F86" s="211"/>
      <c r="G86" s="93"/>
      <c r="H86" s="93"/>
      <c r="I86" s="93"/>
    </row>
    <row r="87" spans="1:9" ht="15.5">
      <c r="A87" s="283">
        <v>2021</v>
      </c>
      <c r="B87" s="232" t="s">
        <v>127</v>
      </c>
      <c r="C87" s="73">
        <v>57.668465639536002</v>
      </c>
      <c r="D87" s="73">
        <v>74.672469151212994</v>
      </c>
      <c r="E87" s="73">
        <v>42.225681028513002</v>
      </c>
      <c r="F87" s="211"/>
      <c r="G87" s="93"/>
      <c r="H87" s="93"/>
      <c r="I87" s="93"/>
    </row>
    <row r="88" spans="1:9" ht="15.5">
      <c r="A88" s="283"/>
      <c r="B88" s="232" t="s">
        <v>128</v>
      </c>
      <c r="C88" s="73">
        <v>58.678850012079003</v>
      </c>
      <c r="D88" s="73">
        <v>75.730098905682993</v>
      </c>
      <c r="E88" s="73">
        <v>43.535173743831002</v>
      </c>
      <c r="F88" s="211"/>
      <c r="G88" s="93"/>
      <c r="H88" s="93"/>
      <c r="I88" s="93"/>
    </row>
    <row r="89" spans="1:9" ht="15.5">
      <c r="A89" s="283"/>
      <c r="B89" s="232"/>
      <c r="C89" s="73"/>
      <c r="D89" s="73"/>
      <c r="E89" s="73"/>
      <c r="F89" s="211"/>
      <c r="G89" s="211"/>
      <c r="H89" s="211"/>
      <c r="I89" s="211"/>
    </row>
    <row r="90" spans="1:9" ht="15.5">
      <c r="A90" s="283"/>
      <c r="B90" s="232"/>
      <c r="C90" s="73"/>
      <c r="D90" s="73"/>
      <c r="E90" s="73"/>
      <c r="F90" s="211"/>
      <c r="G90" s="211"/>
      <c r="H90" s="211"/>
      <c r="I90" s="211"/>
    </row>
    <row r="91" spans="1:9" ht="15.5">
      <c r="A91" s="212" t="s">
        <v>1119</v>
      </c>
      <c r="B91" s="212"/>
      <c r="C91" s="212"/>
      <c r="D91" s="211"/>
      <c r="E91" s="211"/>
      <c r="F91" s="211"/>
      <c r="G91" s="211"/>
      <c r="H91" s="211"/>
      <c r="I91" s="211"/>
    </row>
    <row r="92" spans="1:9" ht="15.5">
      <c r="A92" s="212" t="s">
        <v>1120</v>
      </c>
      <c r="B92" s="212"/>
      <c r="C92" s="212"/>
      <c r="D92" s="211"/>
      <c r="E92" s="211"/>
      <c r="F92" s="211"/>
      <c r="G92" s="211"/>
      <c r="H92" s="211"/>
      <c r="I92" s="211"/>
    </row>
    <row r="93" spans="1:9" ht="15.5">
      <c r="A93" s="212" t="s">
        <v>1121</v>
      </c>
      <c r="B93" s="212" t="s">
        <v>1122</v>
      </c>
      <c r="C93" s="212"/>
      <c r="D93" s="211"/>
      <c r="E93" s="211"/>
      <c r="F93" s="211"/>
      <c r="G93" s="211"/>
      <c r="H93" s="211"/>
      <c r="I93" s="211"/>
    </row>
    <row r="94" spans="1:9" ht="15.5">
      <c r="A94" s="212"/>
      <c r="B94" s="212" t="s">
        <v>1123</v>
      </c>
      <c r="C94" s="212"/>
      <c r="D94" s="211"/>
      <c r="E94" s="211"/>
      <c r="F94" s="211"/>
      <c r="G94" s="211"/>
      <c r="H94" s="211"/>
      <c r="I94" s="211"/>
    </row>
    <row r="95" spans="1:9" ht="15.5">
      <c r="A95" s="212"/>
      <c r="B95" s="212"/>
      <c r="C95" s="212"/>
      <c r="D95" s="211"/>
      <c r="E95" s="211"/>
      <c r="F95" s="211"/>
      <c r="G95" s="211"/>
      <c r="H95" s="211"/>
      <c r="I95" s="211"/>
    </row>
  </sheetData>
  <mergeCells count="23">
    <mergeCell ref="A87:A90"/>
    <mergeCell ref="A67:A70"/>
    <mergeCell ref="A71:A74"/>
    <mergeCell ref="A75:A78"/>
    <mergeCell ref="A79:A82"/>
    <mergeCell ref="A83:A86"/>
    <mergeCell ref="A47:A50"/>
    <mergeCell ref="A51:A54"/>
    <mergeCell ref="A55:A58"/>
    <mergeCell ref="A59:A62"/>
    <mergeCell ref="A63:A66"/>
    <mergeCell ref="A43:A46"/>
    <mergeCell ref="A3:B3"/>
    <mergeCell ref="A4:A6"/>
    <mergeCell ref="A7:A10"/>
    <mergeCell ref="A11:A14"/>
    <mergeCell ref="A15:A18"/>
    <mergeCell ref="A19:A22"/>
    <mergeCell ref="A23:A26"/>
    <mergeCell ref="A27:A30"/>
    <mergeCell ref="A31:A34"/>
    <mergeCell ref="A35:A38"/>
    <mergeCell ref="A39:A42"/>
  </mergeCells>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sheetPr>
  <dimension ref="A1:D18"/>
  <sheetViews>
    <sheetView workbookViewId="0"/>
  </sheetViews>
  <sheetFormatPr baseColWidth="10" defaultColWidth="11.453125" defaultRowHeight="14.5"/>
  <cols>
    <col min="1" max="1" width="12.26953125" customWidth="1"/>
  </cols>
  <sheetData>
    <row r="1" spans="1:4" ht="15.5">
      <c r="A1" s="60" t="s">
        <v>1302</v>
      </c>
      <c r="B1" s="212"/>
      <c r="C1" s="212"/>
      <c r="D1" s="212"/>
    </row>
    <row r="2" spans="1:4" ht="15.5">
      <c r="A2" s="60" t="s">
        <v>1116</v>
      </c>
      <c r="B2" s="212"/>
      <c r="C2" s="212" t="s">
        <v>1117</v>
      </c>
      <c r="D2" s="212"/>
    </row>
    <row r="3" spans="1:4" ht="15.5">
      <c r="A3" s="284" t="s">
        <v>1118</v>
      </c>
      <c r="B3" s="284"/>
      <c r="C3" s="232" t="s">
        <v>60</v>
      </c>
      <c r="D3" s="232" t="s">
        <v>61</v>
      </c>
    </row>
    <row r="4" spans="1:4" ht="15.5">
      <c r="A4" s="283">
        <v>2000</v>
      </c>
      <c r="B4" s="232" t="s">
        <v>128</v>
      </c>
      <c r="C4" s="71">
        <v>79.892327559992211</v>
      </c>
      <c r="D4" s="71">
        <v>38.046219458197342</v>
      </c>
    </row>
    <row r="5" spans="1:4" ht="15.5">
      <c r="A5" s="283"/>
      <c r="B5" s="232" t="s">
        <v>129</v>
      </c>
      <c r="C5" s="71">
        <v>80.050986715159951</v>
      </c>
      <c r="D5" s="71">
        <v>37.624278186826558</v>
      </c>
    </row>
    <row r="6" spans="1:4" ht="15.5">
      <c r="A6" s="283"/>
      <c r="B6" s="232" t="s">
        <v>130</v>
      </c>
      <c r="C6" s="71">
        <v>79.525144912416508</v>
      </c>
      <c r="D6" s="71">
        <v>38.254845901196774</v>
      </c>
    </row>
    <row r="7" spans="1:4" ht="15.5">
      <c r="A7" s="283">
        <v>2010</v>
      </c>
      <c r="B7" s="232" t="s">
        <v>127</v>
      </c>
      <c r="C7" s="71">
        <v>78.822602526024994</v>
      </c>
      <c r="D7" s="71">
        <v>42.809148674132999</v>
      </c>
    </row>
    <row r="8" spans="1:4" ht="15.5">
      <c r="A8" s="283"/>
      <c r="B8" s="232" t="s">
        <v>128</v>
      </c>
      <c r="C8" s="71">
        <v>79.309155896906006</v>
      </c>
      <c r="D8" s="71">
        <v>42.959699873616003</v>
      </c>
    </row>
    <row r="9" spans="1:4" ht="15.5">
      <c r="A9" s="283"/>
      <c r="B9" s="232" t="s">
        <v>129</v>
      </c>
      <c r="C9" s="71">
        <v>78.723265794631004</v>
      </c>
      <c r="D9" s="71">
        <v>42.914996346949998</v>
      </c>
    </row>
    <row r="10" spans="1:4" ht="15.5">
      <c r="A10" s="283"/>
      <c r="B10" s="232" t="s">
        <v>130</v>
      </c>
      <c r="C10" s="71">
        <v>78.018492738866001</v>
      </c>
      <c r="D10" s="71">
        <v>41.390467213143999</v>
      </c>
    </row>
    <row r="11" spans="1:4" ht="15.5">
      <c r="A11" s="283">
        <v>2020</v>
      </c>
      <c r="B11" s="232" t="s">
        <v>127</v>
      </c>
      <c r="C11" s="73">
        <v>76.886656184279005</v>
      </c>
      <c r="D11" s="73">
        <v>45.632549335181999</v>
      </c>
    </row>
    <row r="12" spans="1:4" ht="15.5">
      <c r="A12" s="283"/>
      <c r="B12" s="232" t="s">
        <v>128</v>
      </c>
      <c r="C12" s="73">
        <v>63.309363044304</v>
      </c>
      <c r="D12" s="73">
        <v>36.227087621061003</v>
      </c>
    </row>
    <row r="13" spans="1:4" ht="15.5">
      <c r="A13" s="283"/>
      <c r="B13" s="232" t="s">
        <v>129</v>
      </c>
      <c r="C13" s="73">
        <v>72.410567489765</v>
      </c>
      <c r="D13" s="73">
        <v>40.080950816658998</v>
      </c>
    </row>
    <row r="14" spans="1:4" ht="15.5">
      <c r="A14" s="283"/>
      <c r="B14" s="232" t="s">
        <v>130</v>
      </c>
      <c r="C14" s="73">
        <v>74.117179090684004</v>
      </c>
      <c r="D14" s="73">
        <v>42.183436032814001</v>
      </c>
    </row>
    <row r="17" spans="1:3" ht="15.5">
      <c r="A17" s="155" t="s">
        <v>1121</v>
      </c>
      <c r="B17" s="212" t="s">
        <v>1122</v>
      </c>
      <c r="C17" s="212"/>
    </row>
    <row r="18" spans="1:3" ht="15.5">
      <c r="A18" s="212"/>
      <c r="B18" s="212" t="s">
        <v>1123</v>
      </c>
      <c r="C18" s="212"/>
    </row>
  </sheetData>
  <mergeCells count="4">
    <mergeCell ref="A3:B3"/>
    <mergeCell ref="A4:A6"/>
    <mergeCell ref="A7:A10"/>
    <mergeCell ref="A11:A14"/>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sheetPr>
  <dimension ref="A1:CT78"/>
  <sheetViews>
    <sheetView zoomScaleNormal="100" workbookViewId="0"/>
  </sheetViews>
  <sheetFormatPr baseColWidth="10" defaultColWidth="11.453125" defaultRowHeight="12.5"/>
  <cols>
    <col min="1" max="1" width="7.1796875" style="1" customWidth="1"/>
    <col min="2" max="2" width="3.81640625" style="1" customWidth="1"/>
    <col min="3" max="11" width="11.453125" style="1" customWidth="1"/>
    <col min="12" max="98" width="12.453125" style="1" customWidth="1"/>
    <col min="99" max="16384" width="11.453125" style="1"/>
  </cols>
  <sheetData>
    <row r="1" spans="1:98" ht="15.5">
      <c r="A1" s="212" t="s">
        <v>1303</v>
      </c>
      <c r="J1" s="145"/>
    </row>
    <row r="2" spans="1:98" ht="15.5">
      <c r="A2" s="212" t="s">
        <v>122</v>
      </c>
    </row>
    <row r="3" spans="1:98" s="25" customFormat="1" ht="15.5">
      <c r="A3" s="255" t="s">
        <v>1118</v>
      </c>
      <c r="B3" s="255"/>
      <c r="C3" s="285" t="s">
        <v>146</v>
      </c>
      <c r="D3" s="285"/>
      <c r="E3" s="285"/>
      <c r="F3" s="285" t="s">
        <v>1124</v>
      </c>
      <c r="G3" s="285"/>
      <c r="H3" s="285"/>
      <c r="I3" s="285" t="s">
        <v>25</v>
      </c>
      <c r="J3" s="285"/>
      <c r="K3" s="285"/>
      <c r="L3" s="285" t="s">
        <v>26</v>
      </c>
      <c r="M3" s="285"/>
      <c r="N3" s="285"/>
      <c r="O3" s="285" t="s">
        <v>110</v>
      </c>
      <c r="P3" s="285"/>
      <c r="Q3" s="285"/>
      <c r="R3" s="285" t="s">
        <v>28</v>
      </c>
      <c r="S3" s="285"/>
      <c r="T3" s="285"/>
      <c r="U3" s="285" t="s">
        <v>29</v>
      </c>
      <c r="V3" s="285"/>
      <c r="W3" s="285"/>
      <c r="X3" s="285" t="s">
        <v>30</v>
      </c>
      <c r="Y3" s="285"/>
      <c r="Z3" s="285"/>
      <c r="AA3" s="285" t="s">
        <v>1125</v>
      </c>
      <c r="AB3" s="285"/>
      <c r="AC3" s="285"/>
      <c r="AD3" s="285" t="s">
        <v>32</v>
      </c>
      <c r="AE3" s="285"/>
      <c r="AF3" s="285"/>
      <c r="AG3" s="285" t="s">
        <v>1126</v>
      </c>
      <c r="AH3" s="285"/>
      <c r="AI3" s="285"/>
      <c r="AJ3" s="285" t="s">
        <v>33</v>
      </c>
      <c r="AK3" s="285"/>
      <c r="AL3" s="285"/>
      <c r="AM3" s="285" t="s">
        <v>34</v>
      </c>
      <c r="AN3" s="285"/>
      <c r="AO3" s="285"/>
      <c r="AP3" s="285" t="s">
        <v>35</v>
      </c>
      <c r="AQ3" s="285"/>
      <c r="AR3" s="285"/>
      <c r="AS3" s="285" t="s">
        <v>36</v>
      </c>
      <c r="AT3" s="285"/>
      <c r="AU3" s="285"/>
      <c r="AV3" s="285" t="s">
        <v>86</v>
      </c>
      <c r="AW3" s="285"/>
      <c r="AX3" s="285"/>
      <c r="AY3" s="285" t="s">
        <v>39</v>
      </c>
      <c r="AZ3" s="285"/>
      <c r="BA3" s="285"/>
      <c r="BB3" s="285" t="s">
        <v>40</v>
      </c>
      <c r="BC3" s="285"/>
      <c r="BD3" s="285"/>
      <c r="BE3" s="285" t="s">
        <v>41</v>
      </c>
      <c r="BF3" s="285"/>
      <c r="BG3" s="285"/>
      <c r="BH3" s="285" t="s">
        <v>42</v>
      </c>
      <c r="BI3" s="285"/>
      <c r="BJ3" s="285"/>
      <c r="BK3" s="285" t="s">
        <v>43</v>
      </c>
      <c r="BL3" s="285"/>
      <c r="BM3" s="285"/>
      <c r="BN3" s="285" t="s">
        <v>44</v>
      </c>
      <c r="BO3" s="285"/>
      <c r="BP3" s="285"/>
      <c r="BQ3" s="285" t="s">
        <v>45</v>
      </c>
      <c r="BR3" s="285"/>
      <c r="BS3" s="285"/>
      <c r="BT3" s="285" t="s">
        <v>47</v>
      </c>
      <c r="BU3" s="285"/>
      <c r="BV3" s="285"/>
      <c r="BW3" s="285" t="s">
        <v>46</v>
      </c>
      <c r="BX3" s="285"/>
      <c r="BY3" s="285"/>
      <c r="BZ3" s="285" t="s">
        <v>48</v>
      </c>
      <c r="CA3" s="285"/>
      <c r="CB3" s="285"/>
      <c r="CC3" s="285" t="s">
        <v>49</v>
      </c>
      <c r="CD3" s="285"/>
      <c r="CE3" s="285"/>
      <c r="CF3" s="285" t="s">
        <v>50</v>
      </c>
      <c r="CG3" s="285"/>
      <c r="CH3" s="285"/>
      <c r="CI3" s="285" t="s">
        <v>51</v>
      </c>
      <c r="CJ3" s="285"/>
      <c r="CK3" s="285"/>
      <c r="CL3" s="285" t="s">
        <v>88</v>
      </c>
      <c r="CM3" s="285"/>
      <c r="CN3" s="285"/>
      <c r="CO3" s="285" t="s">
        <v>53</v>
      </c>
      <c r="CP3" s="285"/>
      <c r="CQ3" s="285"/>
      <c r="CR3" s="285" t="s">
        <v>54</v>
      </c>
      <c r="CS3" s="285"/>
      <c r="CT3" s="285"/>
    </row>
    <row r="4" spans="1:98" ht="15.5">
      <c r="A4" s="255"/>
      <c r="B4" s="255"/>
      <c r="C4" s="66" t="s">
        <v>59</v>
      </c>
      <c r="D4" s="66" t="s">
        <v>60</v>
      </c>
      <c r="E4" s="66" t="s">
        <v>61</v>
      </c>
      <c r="F4" s="66" t="s">
        <v>59</v>
      </c>
      <c r="G4" s="66" t="s">
        <v>60</v>
      </c>
      <c r="H4" s="66" t="s">
        <v>61</v>
      </c>
      <c r="I4" s="66" t="s">
        <v>59</v>
      </c>
      <c r="J4" s="66" t="s">
        <v>60</v>
      </c>
      <c r="K4" s="66" t="s">
        <v>61</v>
      </c>
      <c r="L4" s="66" t="s">
        <v>59</v>
      </c>
      <c r="M4" s="66" t="s">
        <v>60</v>
      </c>
      <c r="N4" s="66" t="s">
        <v>61</v>
      </c>
      <c r="O4" s="66" t="s">
        <v>59</v>
      </c>
      <c r="P4" s="66" t="s">
        <v>60</v>
      </c>
      <c r="Q4" s="66" t="s">
        <v>61</v>
      </c>
      <c r="R4" s="66" t="s">
        <v>59</v>
      </c>
      <c r="S4" s="66" t="s">
        <v>60</v>
      </c>
      <c r="T4" s="66" t="s">
        <v>61</v>
      </c>
      <c r="U4" s="66" t="s">
        <v>59</v>
      </c>
      <c r="V4" s="66" t="s">
        <v>60</v>
      </c>
      <c r="W4" s="66" t="s">
        <v>61</v>
      </c>
      <c r="X4" s="66" t="s">
        <v>59</v>
      </c>
      <c r="Y4" s="66" t="s">
        <v>60</v>
      </c>
      <c r="Z4" s="66" t="s">
        <v>61</v>
      </c>
      <c r="AA4" s="66" t="s">
        <v>59</v>
      </c>
      <c r="AB4" s="66" t="s">
        <v>60</v>
      </c>
      <c r="AC4" s="66" t="s">
        <v>61</v>
      </c>
      <c r="AD4" s="66" t="s">
        <v>59</v>
      </c>
      <c r="AE4" s="66" t="s">
        <v>60</v>
      </c>
      <c r="AF4" s="66" t="s">
        <v>61</v>
      </c>
      <c r="AG4" s="66" t="s">
        <v>59</v>
      </c>
      <c r="AH4" s="66" t="s">
        <v>60</v>
      </c>
      <c r="AI4" s="66" t="s">
        <v>61</v>
      </c>
      <c r="AJ4" s="66" t="s">
        <v>59</v>
      </c>
      <c r="AK4" s="66" t="s">
        <v>60</v>
      </c>
      <c r="AL4" s="66" t="s">
        <v>61</v>
      </c>
      <c r="AM4" s="66" t="s">
        <v>59</v>
      </c>
      <c r="AN4" s="66" t="s">
        <v>60</v>
      </c>
      <c r="AO4" s="66" t="s">
        <v>61</v>
      </c>
      <c r="AP4" s="66" t="s">
        <v>59</v>
      </c>
      <c r="AQ4" s="66" t="s">
        <v>60</v>
      </c>
      <c r="AR4" s="66" t="s">
        <v>61</v>
      </c>
      <c r="AS4" s="66" t="s">
        <v>59</v>
      </c>
      <c r="AT4" s="66" t="s">
        <v>60</v>
      </c>
      <c r="AU4" s="66" t="s">
        <v>61</v>
      </c>
      <c r="AV4" s="66" t="s">
        <v>59</v>
      </c>
      <c r="AW4" s="66" t="s">
        <v>60</v>
      </c>
      <c r="AX4" s="66" t="s">
        <v>61</v>
      </c>
      <c r="AY4" s="66" t="s">
        <v>59</v>
      </c>
      <c r="AZ4" s="66" t="s">
        <v>60</v>
      </c>
      <c r="BA4" s="66" t="s">
        <v>61</v>
      </c>
      <c r="BB4" s="66" t="s">
        <v>59</v>
      </c>
      <c r="BC4" s="66" t="s">
        <v>60</v>
      </c>
      <c r="BD4" s="66" t="s">
        <v>61</v>
      </c>
      <c r="BE4" s="66" t="s">
        <v>59</v>
      </c>
      <c r="BF4" s="66" t="s">
        <v>60</v>
      </c>
      <c r="BG4" s="66" t="s">
        <v>61</v>
      </c>
      <c r="BH4" s="66" t="s">
        <v>59</v>
      </c>
      <c r="BI4" s="66" t="s">
        <v>60</v>
      </c>
      <c r="BJ4" s="66" t="s">
        <v>61</v>
      </c>
      <c r="BK4" s="66" t="s">
        <v>59</v>
      </c>
      <c r="BL4" s="66" t="s">
        <v>60</v>
      </c>
      <c r="BM4" s="66" t="s">
        <v>61</v>
      </c>
      <c r="BN4" s="66" t="s">
        <v>59</v>
      </c>
      <c r="BO4" s="66" t="s">
        <v>60</v>
      </c>
      <c r="BP4" s="66" t="s">
        <v>61</v>
      </c>
      <c r="BQ4" s="66" t="s">
        <v>59</v>
      </c>
      <c r="BR4" s="66" t="s">
        <v>60</v>
      </c>
      <c r="BS4" s="66" t="s">
        <v>61</v>
      </c>
      <c r="BT4" s="66" t="s">
        <v>59</v>
      </c>
      <c r="BU4" s="66" t="s">
        <v>60</v>
      </c>
      <c r="BV4" s="66" t="s">
        <v>61</v>
      </c>
      <c r="BW4" s="66" t="s">
        <v>59</v>
      </c>
      <c r="BX4" s="66" t="s">
        <v>60</v>
      </c>
      <c r="BY4" s="66" t="s">
        <v>61</v>
      </c>
      <c r="BZ4" s="66" t="s">
        <v>59</v>
      </c>
      <c r="CA4" s="66" t="s">
        <v>60</v>
      </c>
      <c r="CB4" s="66" t="s">
        <v>61</v>
      </c>
      <c r="CC4" s="66" t="s">
        <v>59</v>
      </c>
      <c r="CD4" s="66" t="s">
        <v>60</v>
      </c>
      <c r="CE4" s="66" t="s">
        <v>61</v>
      </c>
      <c r="CF4" s="66" t="s">
        <v>59</v>
      </c>
      <c r="CG4" s="66" t="s">
        <v>60</v>
      </c>
      <c r="CH4" s="66" t="s">
        <v>61</v>
      </c>
      <c r="CI4" s="66" t="s">
        <v>59</v>
      </c>
      <c r="CJ4" s="66" t="s">
        <v>60</v>
      </c>
      <c r="CK4" s="66" t="s">
        <v>61</v>
      </c>
      <c r="CL4" s="66" t="s">
        <v>59</v>
      </c>
      <c r="CM4" s="66" t="s">
        <v>60</v>
      </c>
      <c r="CN4" s="66" t="s">
        <v>61</v>
      </c>
      <c r="CO4" s="66" t="s">
        <v>59</v>
      </c>
      <c r="CP4" s="66" t="s">
        <v>60</v>
      </c>
      <c r="CQ4" s="66" t="s">
        <v>61</v>
      </c>
      <c r="CR4" s="66" t="s">
        <v>59</v>
      </c>
      <c r="CS4" s="66" t="s">
        <v>60</v>
      </c>
      <c r="CT4" s="66" t="s">
        <v>61</v>
      </c>
    </row>
    <row r="5" spans="1:98" ht="15.5">
      <c r="A5" s="260">
        <v>2005</v>
      </c>
      <c r="B5" s="220" t="s">
        <v>127</v>
      </c>
      <c r="C5" s="67">
        <f>AVERAGE(E5,D5)</f>
        <v>58.700038949999993</v>
      </c>
      <c r="D5" s="67">
        <v>77.963275139999993</v>
      </c>
      <c r="E5" s="67">
        <v>39.436802759999999</v>
      </c>
      <c r="F5" s="67">
        <f>AVERAGE(H5,G5)</f>
        <v>59.182118940000002</v>
      </c>
      <c r="G5" s="67">
        <v>78.671948150000006</v>
      </c>
      <c r="H5" s="67">
        <v>39.692289729999999</v>
      </c>
      <c r="I5" s="67">
        <f>AVERAGE(K5,J5)</f>
        <v>61.379486335000003</v>
      </c>
      <c r="J5" s="67">
        <v>80.932677850000005</v>
      </c>
      <c r="K5" s="67">
        <v>41.826294820000001</v>
      </c>
      <c r="L5" s="67">
        <f>AVERAGE(N5,M5)</f>
        <v>62.991421700000004</v>
      </c>
      <c r="M5" s="67">
        <v>83.663775220000005</v>
      </c>
      <c r="N5" s="67">
        <v>42.319068180000002</v>
      </c>
      <c r="O5" s="67">
        <f>AVERAGE(Q5,P5)</f>
        <v>57.942612265000001</v>
      </c>
      <c r="P5" s="67">
        <v>77.82963393</v>
      </c>
      <c r="Q5" s="67">
        <v>38.055590600000002</v>
      </c>
      <c r="R5" s="67">
        <f>AVERAGE(T5,S5)</f>
        <v>63.459196954999996</v>
      </c>
      <c r="S5" s="67">
        <v>80.575027379999995</v>
      </c>
      <c r="T5" s="67">
        <v>46.343366529999997</v>
      </c>
      <c r="U5" s="67">
        <f>AVERAGE(W5,V5)</f>
        <v>58.190427215</v>
      </c>
      <c r="V5" s="67">
        <v>86.100151319999995</v>
      </c>
      <c r="W5" s="67">
        <v>30.280703110000001</v>
      </c>
      <c r="X5" s="67">
        <f>AVERAGE(Z5,Y5)</f>
        <v>55.954660969999999</v>
      </c>
      <c r="Y5" s="67">
        <v>77.69274849</v>
      </c>
      <c r="Z5" s="67">
        <v>34.216573449999999</v>
      </c>
      <c r="AA5" s="67">
        <f>AVERAGE(AC5,AB5)</f>
        <v>60.487700425</v>
      </c>
      <c r="AB5" s="67">
        <v>76.057438390000002</v>
      </c>
      <c r="AC5" s="67">
        <v>44.917962459999998</v>
      </c>
      <c r="AD5" s="67">
        <f>AVERAGE(AF5,AE5)</f>
        <v>57.022976229999998</v>
      </c>
      <c r="AE5" s="67">
        <v>79.512247290000005</v>
      </c>
      <c r="AF5" s="67">
        <v>34.533705169999998</v>
      </c>
      <c r="AG5" s="67">
        <f>AVERAGE(AI5,AH5)</f>
        <v>60.534674925000004</v>
      </c>
      <c r="AH5" s="67">
        <v>81.153919490000007</v>
      </c>
      <c r="AI5" s="67">
        <v>39.915430360000002</v>
      </c>
      <c r="AJ5" s="67">
        <f>AVERAGE(AL5,AK5)</f>
        <v>60.406467625000005</v>
      </c>
      <c r="AK5" s="67">
        <v>80.465294510000007</v>
      </c>
      <c r="AL5" s="67">
        <v>40.347640740000003</v>
      </c>
      <c r="AM5" s="67">
        <f>AVERAGE(AO5,AN5)</f>
        <v>54.785832665000001</v>
      </c>
      <c r="AN5" s="67">
        <v>73.804328839999997</v>
      </c>
      <c r="AO5" s="67">
        <v>35.767336489999998</v>
      </c>
      <c r="AP5" s="67">
        <f>AVERAGE(AR5,AQ5)</f>
        <v>61.419121175000001</v>
      </c>
      <c r="AQ5" s="67">
        <v>81.892142500000006</v>
      </c>
      <c r="AR5" s="67">
        <v>40.946099850000003</v>
      </c>
      <c r="AS5" s="67">
        <f>AVERAGE(AU5,AT5)</f>
        <v>64.143324339999992</v>
      </c>
      <c r="AT5" s="67">
        <v>81.960458549999998</v>
      </c>
      <c r="AU5" s="67">
        <v>46.326190130000001</v>
      </c>
      <c r="AV5" s="67">
        <f>AVERAGE(AX5,AW5)</f>
        <v>59.905449910000002</v>
      </c>
      <c r="AW5" s="67">
        <v>81.119062110000002</v>
      </c>
      <c r="AX5" s="67">
        <v>38.691837710000001</v>
      </c>
      <c r="AY5" s="67">
        <f>AVERAGE(BA5,AZ5)</f>
        <v>60.628502029999993</v>
      </c>
      <c r="AZ5" s="67">
        <v>77.074810299999996</v>
      </c>
      <c r="BA5" s="67">
        <v>44.182193759999997</v>
      </c>
      <c r="BB5" s="67">
        <f>AVERAGE(BD5,BC5)</f>
        <v>64.570486074999991</v>
      </c>
      <c r="BC5" s="67">
        <v>82.434213999999997</v>
      </c>
      <c r="BD5" s="67">
        <v>46.706758149999999</v>
      </c>
      <c r="BE5" s="67">
        <f>AVERAGE(BG5,BF5)</f>
        <v>62.343181895000001</v>
      </c>
      <c r="BF5" s="67">
        <v>81.431880210000003</v>
      </c>
      <c r="BG5" s="67">
        <v>43.254483579999999</v>
      </c>
      <c r="BH5" s="67">
        <f>AVERAGE(BJ5,BI5)</f>
        <v>60.699504055000006</v>
      </c>
      <c r="BI5" s="67">
        <v>80.421505420000003</v>
      </c>
      <c r="BJ5" s="67">
        <v>40.977502690000001</v>
      </c>
      <c r="BK5" s="67">
        <f>AVERAGE(BM5,BL5)</f>
        <v>62.386194169999996</v>
      </c>
      <c r="BL5" s="67">
        <v>82.05636346</v>
      </c>
      <c r="BM5" s="67">
        <v>42.716024879999999</v>
      </c>
      <c r="BN5" s="67">
        <f>AVERAGE(BP5,BO5)</f>
        <v>60.465142075000003</v>
      </c>
      <c r="BO5" s="67">
        <v>79.172315609999998</v>
      </c>
      <c r="BP5" s="67">
        <v>41.75796854</v>
      </c>
      <c r="BQ5" s="67">
        <f>AVERAGE(BS5,BR5)</f>
        <v>66.817597669999998</v>
      </c>
      <c r="BR5" s="67">
        <v>85.280216429999996</v>
      </c>
      <c r="BS5" s="67">
        <v>48.35497891</v>
      </c>
      <c r="BT5" s="67">
        <f>AVERAGE(BV5,BU5)</f>
        <v>64.565204300000005</v>
      </c>
      <c r="BU5" s="67">
        <v>83.960355590000006</v>
      </c>
      <c r="BV5" s="67">
        <v>45.170053009999997</v>
      </c>
      <c r="BW5" s="67">
        <f>AVERAGE(BY5,BX5)</f>
        <v>60.840647730000001</v>
      </c>
      <c r="BX5" s="67">
        <v>82.15575312</v>
      </c>
      <c r="BY5" s="67">
        <v>39.525542340000001</v>
      </c>
      <c r="BZ5" s="67">
        <f>AVERAGE(CB5,CA5)</f>
        <v>60.029830129999993</v>
      </c>
      <c r="CA5" s="67">
        <v>79.555265059999996</v>
      </c>
      <c r="CB5" s="67">
        <v>40.504395199999998</v>
      </c>
      <c r="CC5" s="67">
        <f>AVERAGE(CE5,CD5)</f>
        <v>54.958036859999993</v>
      </c>
      <c r="CD5" s="67">
        <v>80.998704219999993</v>
      </c>
      <c r="CE5" s="67">
        <v>28.9173695</v>
      </c>
      <c r="CF5" s="67">
        <f>AVERAGE(CH5,CG5)</f>
        <v>61.257707010000004</v>
      </c>
      <c r="CG5" s="67">
        <v>80.15574015</v>
      </c>
      <c r="CH5" s="67">
        <v>42.359673870000002</v>
      </c>
      <c r="CI5" s="67">
        <f>AVERAGE(CK5,CJ5)</f>
        <v>58.221625715000002</v>
      </c>
      <c r="CJ5" s="67">
        <v>79.580848770000003</v>
      </c>
      <c r="CK5" s="67">
        <v>36.862402660000001</v>
      </c>
      <c r="CL5" s="67">
        <f>AVERAGE(CN5,CM5)</f>
        <v>56.619358445000003</v>
      </c>
      <c r="CM5" s="67">
        <v>79.946958820000006</v>
      </c>
      <c r="CN5" s="67">
        <v>33.29175807</v>
      </c>
      <c r="CO5" s="67">
        <f>AVERAGE(CQ5,CP5)</f>
        <v>62.836656205000004</v>
      </c>
      <c r="CP5" s="67">
        <v>81.509201020000006</v>
      </c>
      <c r="CQ5" s="67">
        <v>44.164111390000002</v>
      </c>
      <c r="CR5" s="67">
        <f>AVERAGE(CT5,CS5)</f>
        <v>54.246146684999999</v>
      </c>
      <c r="CS5" s="67">
        <v>75.97511609</v>
      </c>
      <c r="CT5" s="67">
        <v>32.517177279999999</v>
      </c>
    </row>
    <row r="6" spans="1:98" ht="15.5">
      <c r="A6" s="260"/>
      <c r="B6" s="216" t="s">
        <v>128</v>
      </c>
      <c r="C6" s="67">
        <f t="shared" ref="C6:C68" si="0">AVERAGE(E6,D6)</f>
        <v>59.809255539999995</v>
      </c>
      <c r="D6" s="67">
        <v>79.612504979999997</v>
      </c>
      <c r="E6" s="67">
        <v>40.0060061</v>
      </c>
      <c r="F6" s="67">
        <f t="shared" ref="F6:F68" si="1">AVERAGE(H6,G6)</f>
        <v>58.645412819999997</v>
      </c>
      <c r="G6" s="67">
        <v>77.548135849999994</v>
      </c>
      <c r="H6" s="67">
        <v>39.74268979</v>
      </c>
      <c r="I6" s="67">
        <f t="shared" ref="I6:I68" si="2">AVERAGE(K6,J6)</f>
        <v>61.929676069999999</v>
      </c>
      <c r="J6" s="67">
        <v>81.231555229999998</v>
      </c>
      <c r="K6" s="67">
        <v>42.627796910000001</v>
      </c>
      <c r="L6" s="67">
        <f t="shared" ref="L6:L68" si="3">AVERAGE(N6,M6)</f>
        <v>64.229873819999995</v>
      </c>
      <c r="M6" s="67">
        <v>84.373334580000005</v>
      </c>
      <c r="N6" s="67">
        <v>44.086413059999998</v>
      </c>
      <c r="O6" s="67">
        <f t="shared" ref="O6:O68" si="4">AVERAGE(Q6,P6)</f>
        <v>58.614916790000002</v>
      </c>
      <c r="P6" s="67">
        <v>78.812331790000002</v>
      </c>
      <c r="Q6" s="67">
        <v>38.417501790000003</v>
      </c>
      <c r="R6" s="67">
        <f t="shared" ref="R6:R68" si="5">AVERAGE(T6,S6)</f>
        <v>64.281954745000007</v>
      </c>
      <c r="S6" s="67">
        <v>80.383971630000005</v>
      </c>
      <c r="T6" s="67">
        <v>48.179937860000003</v>
      </c>
      <c r="U6" s="67">
        <f t="shared" ref="U6:U68" si="6">AVERAGE(W6,V6)</f>
        <v>60.432148369999993</v>
      </c>
      <c r="V6" s="67">
        <v>86.667369249999993</v>
      </c>
      <c r="W6" s="67">
        <v>34.19692749</v>
      </c>
      <c r="X6" s="67">
        <f t="shared" ref="X6:X68" si="7">AVERAGE(Z6,Y6)</f>
        <v>57.243827005</v>
      </c>
      <c r="Y6" s="67">
        <v>76.906603099999998</v>
      </c>
      <c r="Z6" s="67">
        <v>37.581050910000002</v>
      </c>
      <c r="AA6" s="67">
        <f t="shared" ref="AA6:AA68" si="8">AVERAGE(AC6,AB6)</f>
        <v>61.094108039999995</v>
      </c>
      <c r="AB6" s="67">
        <v>76.129234289999999</v>
      </c>
      <c r="AC6" s="67">
        <v>46.058981789999997</v>
      </c>
      <c r="AD6" s="67">
        <f t="shared" ref="AD6:AD68" si="9">AVERAGE(AF6,AE6)</f>
        <v>56.708631214999997</v>
      </c>
      <c r="AE6" s="67">
        <v>79.306072630000003</v>
      </c>
      <c r="AF6" s="67">
        <v>34.111189799999998</v>
      </c>
      <c r="AG6" s="67">
        <f t="shared" ref="AG6:AG68" si="10">AVERAGE(AI6,AH6)</f>
        <v>59.756420535000004</v>
      </c>
      <c r="AH6" s="67">
        <v>80.698688340000004</v>
      </c>
      <c r="AI6" s="67">
        <v>38.814152730000004</v>
      </c>
      <c r="AJ6" s="67">
        <f t="shared" ref="AJ6:AJ68" si="11">AVERAGE(AL6,AK6)</f>
        <v>58.834857624999998</v>
      </c>
      <c r="AK6" s="67">
        <v>79.198759159999994</v>
      </c>
      <c r="AL6" s="67">
        <v>38.470956090000001</v>
      </c>
      <c r="AM6" s="67">
        <f t="shared" ref="AM6:AM68" si="12">AVERAGE(AO6,AN6)</f>
        <v>56.454850800000003</v>
      </c>
      <c r="AN6" s="67">
        <v>75.521408629999996</v>
      </c>
      <c r="AO6" s="67">
        <v>37.388292970000002</v>
      </c>
      <c r="AP6" s="67">
        <f t="shared" ref="AP6:AP68" si="13">AVERAGE(AR6,AQ6)</f>
        <v>61.187096425</v>
      </c>
      <c r="AQ6" s="67">
        <v>81.96044397</v>
      </c>
      <c r="AR6" s="67">
        <v>40.41374888</v>
      </c>
      <c r="AS6" s="67">
        <f t="shared" ref="AS6:AS68" si="14">AVERAGE(AU6,AT6)</f>
        <v>62.595090119999995</v>
      </c>
      <c r="AT6" s="67">
        <v>80.111847319999995</v>
      </c>
      <c r="AU6" s="67">
        <v>45.078332920000001</v>
      </c>
      <c r="AV6" s="67">
        <f t="shared" ref="AV6:AV68" si="15">AVERAGE(AX6,AW6)</f>
        <v>60.634791415000002</v>
      </c>
      <c r="AW6" s="67">
        <v>80.261560880000005</v>
      </c>
      <c r="AX6" s="67">
        <v>41.00802195</v>
      </c>
      <c r="AY6" s="67">
        <f t="shared" ref="AY6:AY68" si="16">AVERAGE(BA6,AZ6)</f>
        <v>60.576961324999999</v>
      </c>
      <c r="AZ6" s="67">
        <v>77.677018029999999</v>
      </c>
      <c r="BA6" s="67">
        <v>43.476904619999999</v>
      </c>
      <c r="BB6" s="67">
        <f t="shared" ref="BB6:BB68" si="17">AVERAGE(BD6,BC6)</f>
        <v>63.224967969999994</v>
      </c>
      <c r="BC6" s="67">
        <v>81.038395149999999</v>
      </c>
      <c r="BD6" s="67">
        <v>45.411540789999997</v>
      </c>
      <c r="BE6" s="67">
        <f t="shared" ref="BE6:BE68" si="18">AVERAGE(BG6,BF6)</f>
        <v>63.053284134999998</v>
      </c>
      <c r="BF6" s="67">
        <v>82.464827189999994</v>
      </c>
      <c r="BG6" s="67">
        <v>43.641741080000003</v>
      </c>
      <c r="BH6" s="67">
        <f t="shared" ref="BH6:BH68" si="19">AVERAGE(BJ6,BI6)</f>
        <v>62.331604779999992</v>
      </c>
      <c r="BI6" s="67">
        <v>79.874210989999995</v>
      </c>
      <c r="BJ6" s="67">
        <v>44.788998569999997</v>
      </c>
      <c r="BK6" s="67">
        <f t="shared" ref="BK6:BK68" si="20">AVERAGE(BM6,BL6)</f>
        <v>61.698423120000001</v>
      </c>
      <c r="BL6" s="67">
        <v>80.964498460000002</v>
      </c>
      <c r="BM6" s="67">
        <v>42.432347780000001</v>
      </c>
      <c r="BN6" s="67">
        <f t="shared" ref="BN6:BN68" si="21">AVERAGE(BP6,BO6)</f>
        <v>61.637889615000006</v>
      </c>
      <c r="BO6" s="67">
        <v>80.008961290000002</v>
      </c>
      <c r="BP6" s="67">
        <v>43.266817940000003</v>
      </c>
      <c r="BQ6" s="67">
        <f t="shared" ref="BQ6:BQ68" si="22">AVERAGE(BS6,BR6)</f>
        <v>68.44678565000001</v>
      </c>
      <c r="BR6" s="67">
        <v>85.885803940000002</v>
      </c>
      <c r="BS6" s="67">
        <v>51.007767360000003</v>
      </c>
      <c r="BT6" s="67">
        <f t="shared" ref="BT6:BT68" si="23">AVERAGE(BV6,BU6)</f>
        <v>64.785359660000012</v>
      </c>
      <c r="BU6" s="67">
        <v>82.481847920000007</v>
      </c>
      <c r="BV6" s="67">
        <v>47.088871400000002</v>
      </c>
      <c r="BW6" s="67">
        <f t="shared" ref="BW6:BW68" si="24">AVERAGE(BY6,BX6)</f>
        <v>60.791428770000003</v>
      </c>
      <c r="BX6" s="67">
        <v>81.051032500000005</v>
      </c>
      <c r="BY6" s="67">
        <v>40.531825040000001</v>
      </c>
      <c r="BZ6" s="67">
        <f t="shared" ref="BZ6:BZ68" si="25">AVERAGE(CB6,CA6)</f>
        <v>59.826500635000002</v>
      </c>
      <c r="CA6" s="67">
        <v>78.889648469999997</v>
      </c>
      <c r="CB6" s="67">
        <v>40.7633528</v>
      </c>
      <c r="CC6" s="67">
        <f t="shared" ref="CC6:CC68" si="26">AVERAGE(CE6,CD6)</f>
        <v>54.936790215000002</v>
      </c>
      <c r="CD6" s="67">
        <v>80.123057750000001</v>
      </c>
      <c r="CE6" s="67">
        <v>29.75052268</v>
      </c>
      <c r="CF6" s="67">
        <f t="shared" ref="CF6:CF68" si="27">AVERAGE(CH6,CG6)</f>
        <v>61.642870439999996</v>
      </c>
      <c r="CG6" s="67">
        <v>80.193345170000001</v>
      </c>
      <c r="CH6" s="67">
        <v>43.092395709999998</v>
      </c>
      <c r="CI6" s="67">
        <f t="shared" ref="CI6:CI68" si="28">AVERAGE(CK6,CJ6)</f>
        <v>59.302176345000007</v>
      </c>
      <c r="CJ6" s="67">
        <v>80.013479790000005</v>
      </c>
      <c r="CK6" s="67">
        <v>38.590872900000001</v>
      </c>
      <c r="CL6" s="67">
        <f t="shared" ref="CL6:CL68" si="29">AVERAGE(CN6,CM6)</f>
        <v>55.048059605000006</v>
      </c>
      <c r="CM6" s="67">
        <v>77.614470170000004</v>
      </c>
      <c r="CN6" s="67">
        <v>32.481649040000001</v>
      </c>
      <c r="CO6" s="67">
        <f t="shared" ref="CO6:CO68" si="30">AVERAGE(CQ6,CP6)</f>
        <v>63.774071745000001</v>
      </c>
      <c r="CP6" s="67">
        <v>81.439752170000006</v>
      </c>
      <c r="CQ6" s="67">
        <v>46.108391320000003</v>
      </c>
      <c r="CR6" s="67">
        <f t="shared" ref="CR6:CR68" si="31">AVERAGE(CT6,CS6)</f>
        <v>55.686973905000002</v>
      </c>
      <c r="CS6" s="67">
        <v>78.197812330000005</v>
      </c>
      <c r="CT6" s="67">
        <v>33.176135479999999</v>
      </c>
    </row>
    <row r="7" spans="1:98" ht="15.5">
      <c r="A7" s="260"/>
      <c r="B7" s="216" t="s">
        <v>129</v>
      </c>
      <c r="C7" s="67">
        <f t="shared" si="0"/>
        <v>59.551988815000001</v>
      </c>
      <c r="D7" s="67">
        <v>79.0554755</v>
      </c>
      <c r="E7" s="67">
        <v>40.048502130000003</v>
      </c>
      <c r="F7" s="67">
        <f t="shared" si="1"/>
        <v>58.912286250000001</v>
      </c>
      <c r="G7" s="67">
        <v>77.450018180000001</v>
      </c>
      <c r="H7" s="67">
        <v>40.374554320000001</v>
      </c>
      <c r="I7" s="67">
        <f t="shared" si="2"/>
        <v>61.248998624999999</v>
      </c>
      <c r="J7" s="67">
        <v>80.39387825</v>
      </c>
      <c r="K7" s="67">
        <v>42.104118999999997</v>
      </c>
      <c r="L7" s="67">
        <f t="shared" si="3"/>
        <v>64.622241470000006</v>
      </c>
      <c r="M7" s="67">
        <v>84.678549889999999</v>
      </c>
      <c r="N7" s="67">
        <v>44.565933049999998</v>
      </c>
      <c r="O7" s="67">
        <f t="shared" si="4"/>
        <v>57.106368679999996</v>
      </c>
      <c r="P7" s="67">
        <v>77.254534879999994</v>
      </c>
      <c r="Q7" s="67">
        <v>36.958202479999997</v>
      </c>
      <c r="R7" s="67">
        <f t="shared" si="5"/>
        <v>64.544470250000003</v>
      </c>
      <c r="S7" s="67">
        <v>80.885950080000001</v>
      </c>
      <c r="T7" s="67">
        <v>48.202990419999999</v>
      </c>
      <c r="U7" s="67">
        <f t="shared" si="6"/>
        <v>60.846492560000002</v>
      </c>
      <c r="V7" s="67">
        <v>87.793959060000006</v>
      </c>
      <c r="W7" s="67">
        <v>33.899026059999997</v>
      </c>
      <c r="X7" s="67">
        <f t="shared" si="7"/>
        <v>59.591650470000005</v>
      </c>
      <c r="Y7" s="67">
        <v>80.178521070000002</v>
      </c>
      <c r="Z7" s="67">
        <v>39.00477987</v>
      </c>
      <c r="AA7" s="67">
        <f t="shared" si="8"/>
        <v>61.720536975000002</v>
      </c>
      <c r="AB7" s="67">
        <v>77.001020420000003</v>
      </c>
      <c r="AC7" s="67">
        <v>46.44005353</v>
      </c>
      <c r="AD7" s="67">
        <f t="shared" si="9"/>
        <v>57.35258177</v>
      </c>
      <c r="AE7" s="67">
        <v>80.586972349999996</v>
      </c>
      <c r="AF7" s="67">
        <v>34.118191189999997</v>
      </c>
      <c r="AG7" s="67">
        <f t="shared" si="10"/>
        <v>60.327911900000004</v>
      </c>
      <c r="AH7" s="67">
        <v>80.183291220000001</v>
      </c>
      <c r="AI7" s="67">
        <v>40.472532579999999</v>
      </c>
      <c r="AJ7" s="67">
        <f t="shared" si="11"/>
        <v>60.706016644999998</v>
      </c>
      <c r="AK7" s="67">
        <v>81.278354149999998</v>
      </c>
      <c r="AL7" s="67">
        <v>40.133679139999998</v>
      </c>
      <c r="AM7" s="67">
        <f t="shared" si="12"/>
        <v>61.350344309999997</v>
      </c>
      <c r="AN7" s="67">
        <v>81.731885509999998</v>
      </c>
      <c r="AO7" s="67">
        <v>40.968803110000003</v>
      </c>
      <c r="AP7" s="67">
        <f t="shared" si="13"/>
        <v>63.201950625000002</v>
      </c>
      <c r="AQ7" s="67">
        <v>81.809052570000006</v>
      </c>
      <c r="AR7" s="67">
        <v>44.594848679999998</v>
      </c>
      <c r="AS7" s="67">
        <f t="shared" si="14"/>
        <v>65.101214395</v>
      </c>
      <c r="AT7" s="67">
        <v>83.014418399999997</v>
      </c>
      <c r="AU7" s="67">
        <v>47.188010390000002</v>
      </c>
      <c r="AV7" s="67">
        <f t="shared" si="15"/>
        <v>62.86939993</v>
      </c>
      <c r="AW7" s="67">
        <v>83.288258200000001</v>
      </c>
      <c r="AX7" s="67">
        <v>42.450541659999999</v>
      </c>
      <c r="AY7" s="67">
        <f t="shared" si="16"/>
        <v>60.521946679999999</v>
      </c>
      <c r="AZ7" s="67">
        <v>77.971107669999995</v>
      </c>
      <c r="BA7" s="67">
        <v>43.072785690000003</v>
      </c>
      <c r="BB7" s="67">
        <f t="shared" si="17"/>
        <v>61.332292469999999</v>
      </c>
      <c r="BC7" s="67">
        <v>78.032518890000006</v>
      </c>
      <c r="BD7" s="67">
        <v>44.632066049999999</v>
      </c>
      <c r="BE7" s="67">
        <f t="shared" si="18"/>
        <v>63.921978674999998</v>
      </c>
      <c r="BF7" s="67">
        <v>82.766708219999998</v>
      </c>
      <c r="BG7" s="67">
        <v>45.077249129999998</v>
      </c>
      <c r="BH7" s="67">
        <f t="shared" si="19"/>
        <v>63.031139339999996</v>
      </c>
      <c r="BI7" s="67">
        <v>81.895024030000002</v>
      </c>
      <c r="BJ7" s="67">
        <v>44.167254649999997</v>
      </c>
      <c r="BK7" s="67">
        <f t="shared" si="20"/>
        <v>63.671484684999996</v>
      </c>
      <c r="BL7" s="67">
        <v>82.839358439999998</v>
      </c>
      <c r="BM7" s="67">
        <v>44.503610930000001</v>
      </c>
      <c r="BN7" s="67">
        <f t="shared" si="21"/>
        <v>62.217001804999995</v>
      </c>
      <c r="BO7" s="67">
        <v>80.901627869999999</v>
      </c>
      <c r="BP7" s="67">
        <v>43.532375739999999</v>
      </c>
      <c r="BQ7" s="67">
        <f t="shared" si="22"/>
        <v>68.344903529999996</v>
      </c>
      <c r="BR7" s="67">
        <v>86.39608767</v>
      </c>
      <c r="BS7" s="67">
        <v>50.29371939</v>
      </c>
      <c r="BT7" s="67">
        <f t="shared" si="23"/>
        <v>60.878103385000003</v>
      </c>
      <c r="BU7" s="67">
        <v>79.182860910000002</v>
      </c>
      <c r="BV7" s="67">
        <v>42.573345860000003</v>
      </c>
      <c r="BW7" s="67">
        <f t="shared" si="24"/>
        <v>60.920097065</v>
      </c>
      <c r="BX7" s="67">
        <v>81.515642159999999</v>
      </c>
      <c r="BY7" s="67">
        <v>40.324551970000002</v>
      </c>
      <c r="BZ7" s="67">
        <f t="shared" si="25"/>
        <v>58.266994185000001</v>
      </c>
      <c r="CA7" s="67">
        <v>76.632176250000001</v>
      </c>
      <c r="CB7" s="67">
        <v>39.901812120000002</v>
      </c>
      <c r="CC7" s="67">
        <f t="shared" si="26"/>
        <v>56.825098395000005</v>
      </c>
      <c r="CD7" s="67">
        <v>81.763304000000005</v>
      </c>
      <c r="CE7" s="67">
        <v>31.886892790000001</v>
      </c>
      <c r="CF7" s="67">
        <f t="shared" si="27"/>
        <v>60.610906455000006</v>
      </c>
      <c r="CG7" s="67">
        <v>79.348908010000002</v>
      </c>
      <c r="CH7" s="67">
        <v>41.872904900000002</v>
      </c>
      <c r="CI7" s="67">
        <f t="shared" si="28"/>
        <v>61.670748099999997</v>
      </c>
      <c r="CJ7" s="67">
        <v>81.374665769999993</v>
      </c>
      <c r="CK7" s="67">
        <v>41.966830430000002</v>
      </c>
      <c r="CL7" s="67">
        <f t="shared" si="29"/>
        <v>56.029813750000002</v>
      </c>
      <c r="CM7" s="67">
        <v>79.167389200000002</v>
      </c>
      <c r="CN7" s="67">
        <v>32.892238300000002</v>
      </c>
      <c r="CO7" s="67">
        <f t="shared" si="30"/>
        <v>64.095737049999997</v>
      </c>
      <c r="CP7" s="67">
        <v>82.089697130000005</v>
      </c>
      <c r="CQ7" s="67">
        <v>46.101776970000003</v>
      </c>
      <c r="CR7" s="67">
        <f t="shared" si="31"/>
        <v>58.012568029999997</v>
      </c>
      <c r="CS7" s="67">
        <v>80.74497015</v>
      </c>
      <c r="CT7" s="67">
        <v>35.280165910000001</v>
      </c>
    </row>
    <row r="8" spans="1:98" ht="15.5">
      <c r="A8" s="260"/>
      <c r="B8" s="216" t="s">
        <v>130</v>
      </c>
      <c r="C8" s="67">
        <f t="shared" si="0"/>
        <v>60.035902870000001</v>
      </c>
      <c r="D8" s="67">
        <v>79.664315610000003</v>
      </c>
      <c r="E8" s="67">
        <v>40.407490129999999</v>
      </c>
      <c r="F8" s="67">
        <f t="shared" si="1"/>
        <v>59.714002440000002</v>
      </c>
      <c r="G8" s="67">
        <v>77.644195620000005</v>
      </c>
      <c r="H8" s="67">
        <v>41.783809259999998</v>
      </c>
      <c r="I8" s="67">
        <f t="shared" si="2"/>
        <v>62.865052544999998</v>
      </c>
      <c r="J8" s="67">
        <v>80.951602350000002</v>
      </c>
      <c r="K8" s="67">
        <v>44.77850274</v>
      </c>
      <c r="L8" s="67">
        <f t="shared" si="3"/>
        <v>63.624227165000001</v>
      </c>
      <c r="M8" s="67">
        <v>83.031181180000004</v>
      </c>
      <c r="N8" s="67">
        <v>44.217273149999997</v>
      </c>
      <c r="O8" s="67">
        <f t="shared" si="4"/>
        <v>57.716294285000004</v>
      </c>
      <c r="P8" s="67">
        <v>76.650979550000002</v>
      </c>
      <c r="Q8" s="67">
        <v>38.781609019999998</v>
      </c>
      <c r="R8" s="67">
        <f t="shared" si="5"/>
        <v>65.529255594999995</v>
      </c>
      <c r="S8" s="67">
        <v>80.989837600000001</v>
      </c>
      <c r="T8" s="67">
        <v>50.068673590000003</v>
      </c>
      <c r="U8" s="67">
        <f t="shared" si="6"/>
        <v>58.937024435000005</v>
      </c>
      <c r="V8" s="67">
        <v>86.387252270000005</v>
      </c>
      <c r="W8" s="67">
        <v>31.486796600000002</v>
      </c>
      <c r="X8" s="67">
        <f t="shared" si="7"/>
        <v>59.466902509999997</v>
      </c>
      <c r="Y8" s="67">
        <v>80.075578190000002</v>
      </c>
      <c r="Z8" s="67">
        <v>38.85822683</v>
      </c>
      <c r="AA8" s="67">
        <f t="shared" si="8"/>
        <v>62.76906864</v>
      </c>
      <c r="AB8" s="67">
        <v>77.509293150000005</v>
      </c>
      <c r="AC8" s="67">
        <v>48.028844130000003</v>
      </c>
      <c r="AD8" s="67">
        <f t="shared" si="9"/>
        <v>56.517190849999999</v>
      </c>
      <c r="AE8" s="67">
        <v>79.320508099999998</v>
      </c>
      <c r="AF8" s="67">
        <v>33.713873599999999</v>
      </c>
      <c r="AG8" s="67">
        <f t="shared" si="10"/>
        <v>60.077878009999999</v>
      </c>
      <c r="AH8" s="67">
        <v>80.182509359999997</v>
      </c>
      <c r="AI8" s="67">
        <v>39.973246660000001</v>
      </c>
      <c r="AJ8" s="67">
        <f t="shared" si="11"/>
        <v>60.932173309999996</v>
      </c>
      <c r="AK8" s="67">
        <v>80.984634119999996</v>
      </c>
      <c r="AL8" s="67">
        <v>40.879712499999997</v>
      </c>
      <c r="AM8" s="67">
        <f t="shared" si="12"/>
        <v>59.369846859999996</v>
      </c>
      <c r="AN8" s="67">
        <v>79.858690989999999</v>
      </c>
      <c r="AO8" s="67">
        <v>38.881002729999999</v>
      </c>
      <c r="AP8" s="67">
        <f t="shared" si="13"/>
        <v>60.594428630000003</v>
      </c>
      <c r="AQ8" s="67">
        <v>79.370761650000006</v>
      </c>
      <c r="AR8" s="67">
        <v>41.81809561</v>
      </c>
      <c r="AS8" s="67">
        <f t="shared" si="14"/>
        <v>64.28047823</v>
      </c>
      <c r="AT8" s="67">
        <v>82.336796320000005</v>
      </c>
      <c r="AU8" s="67">
        <v>46.224160140000002</v>
      </c>
      <c r="AV8" s="67">
        <f t="shared" si="15"/>
        <v>62.287176125000002</v>
      </c>
      <c r="AW8" s="67">
        <v>81.597424790000005</v>
      </c>
      <c r="AX8" s="67">
        <v>42.976927459999999</v>
      </c>
      <c r="AY8" s="67">
        <f t="shared" si="16"/>
        <v>60.023725165000002</v>
      </c>
      <c r="AZ8" s="67">
        <v>77.747896449999999</v>
      </c>
      <c r="BA8" s="67">
        <v>42.299553879999998</v>
      </c>
      <c r="BB8" s="67">
        <f t="shared" si="17"/>
        <v>63.137586825</v>
      </c>
      <c r="BC8" s="67">
        <v>81.048158389999998</v>
      </c>
      <c r="BD8" s="67">
        <v>45.227015260000002</v>
      </c>
      <c r="BE8" s="67">
        <f t="shared" si="18"/>
        <v>63.573144859999999</v>
      </c>
      <c r="BF8" s="67">
        <v>82.531875959999994</v>
      </c>
      <c r="BG8" s="67">
        <v>44.614413759999998</v>
      </c>
      <c r="BH8" s="67">
        <f t="shared" si="19"/>
        <v>61.506198285000004</v>
      </c>
      <c r="BI8" s="67">
        <v>79.481447970000005</v>
      </c>
      <c r="BJ8" s="67">
        <v>43.530948600000002</v>
      </c>
      <c r="BK8" s="67">
        <f t="shared" si="20"/>
        <v>63.03379958</v>
      </c>
      <c r="BL8" s="67">
        <v>81.75541656</v>
      </c>
      <c r="BM8" s="67">
        <v>44.3121826</v>
      </c>
      <c r="BN8" s="67">
        <f t="shared" si="21"/>
        <v>62.715652535000004</v>
      </c>
      <c r="BO8" s="67">
        <v>81.500877500000001</v>
      </c>
      <c r="BP8" s="67">
        <v>43.930427569999999</v>
      </c>
      <c r="BQ8" s="67">
        <f t="shared" si="22"/>
        <v>66.900468029999999</v>
      </c>
      <c r="BR8" s="67">
        <v>85.878595840000003</v>
      </c>
      <c r="BS8" s="67">
        <v>47.922340220000002</v>
      </c>
      <c r="BT8" s="67">
        <f t="shared" si="23"/>
        <v>63.349845715000001</v>
      </c>
      <c r="BU8" s="67">
        <v>80.839566529999999</v>
      </c>
      <c r="BV8" s="67">
        <v>45.860124900000002</v>
      </c>
      <c r="BW8" s="67">
        <f t="shared" si="24"/>
        <v>60.834554959999998</v>
      </c>
      <c r="BX8" s="67">
        <v>81.174485079999997</v>
      </c>
      <c r="BY8" s="67">
        <v>40.49462484</v>
      </c>
      <c r="BZ8" s="67">
        <f t="shared" si="25"/>
        <v>58.283230629999998</v>
      </c>
      <c r="CA8" s="67">
        <v>77.270745309999995</v>
      </c>
      <c r="CB8" s="67">
        <v>39.295715950000002</v>
      </c>
      <c r="CC8" s="67">
        <f t="shared" si="26"/>
        <v>56.216484809999997</v>
      </c>
      <c r="CD8" s="67">
        <v>81.893751109999997</v>
      </c>
      <c r="CE8" s="67">
        <v>30.539218510000001</v>
      </c>
      <c r="CF8" s="67">
        <f t="shared" si="27"/>
        <v>61.159486564999995</v>
      </c>
      <c r="CG8" s="67">
        <v>78.653572389999994</v>
      </c>
      <c r="CH8" s="67">
        <v>43.665400740000003</v>
      </c>
      <c r="CI8" s="67">
        <f t="shared" si="28"/>
        <v>62.651431214999995</v>
      </c>
      <c r="CJ8" s="67">
        <v>81.967595059999994</v>
      </c>
      <c r="CK8" s="67">
        <v>43.335267369999997</v>
      </c>
      <c r="CL8" s="67">
        <f t="shared" si="29"/>
        <v>57.478707815</v>
      </c>
      <c r="CM8" s="67">
        <v>79.646646730000001</v>
      </c>
      <c r="CN8" s="67">
        <v>35.310768899999999</v>
      </c>
      <c r="CO8" s="67">
        <f t="shared" si="30"/>
        <v>63.582035345000001</v>
      </c>
      <c r="CP8" s="67">
        <v>81.74073808</v>
      </c>
      <c r="CQ8" s="67">
        <v>45.423332610000003</v>
      </c>
      <c r="CR8" s="67">
        <f t="shared" si="31"/>
        <v>59.108909385000004</v>
      </c>
      <c r="CS8" s="67">
        <v>81.66121004</v>
      </c>
      <c r="CT8" s="67">
        <v>36.556608730000001</v>
      </c>
    </row>
    <row r="9" spans="1:98" ht="15.5">
      <c r="A9" s="260">
        <v>2006</v>
      </c>
      <c r="B9" s="216" t="s">
        <v>127</v>
      </c>
      <c r="C9" s="67">
        <f t="shared" si="0"/>
        <v>59.32636248</v>
      </c>
      <c r="D9" s="67">
        <v>79.100019219999993</v>
      </c>
      <c r="E9" s="67">
        <v>39.55270574</v>
      </c>
      <c r="F9" s="67">
        <f t="shared" si="1"/>
        <v>59.573140765000005</v>
      </c>
      <c r="G9" s="67">
        <v>77.2139284</v>
      </c>
      <c r="H9" s="67">
        <v>41.932353130000003</v>
      </c>
      <c r="I9" s="67">
        <f t="shared" si="2"/>
        <v>62.747609374999996</v>
      </c>
      <c r="J9" s="67">
        <v>82.158886330000001</v>
      </c>
      <c r="K9" s="67">
        <v>43.336332419999998</v>
      </c>
      <c r="L9" s="67">
        <f t="shared" si="3"/>
        <v>63.182267459999998</v>
      </c>
      <c r="M9" s="67">
        <v>82.16503822</v>
      </c>
      <c r="N9" s="67">
        <v>44.199496699999997</v>
      </c>
      <c r="O9" s="67">
        <f t="shared" si="4"/>
        <v>59.121270245000005</v>
      </c>
      <c r="P9" s="67">
        <v>78.177511550000006</v>
      </c>
      <c r="Q9" s="67">
        <v>40.065028939999998</v>
      </c>
      <c r="R9" s="67">
        <f t="shared" si="5"/>
        <v>65.383409815000007</v>
      </c>
      <c r="S9" s="67">
        <v>80.692462770000006</v>
      </c>
      <c r="T9" s="67">
        <v>50.074356860000002</v>
      </c>
      <c r="U9" s="67">
        <f t="shared" si="6"/>
        <v>58.242475134999999</v>
      </c>
      <c r="V9" s="67">
        <v>86.869742590000001</v>
      </c>
      <c r="W9" s="67">
        <v>29.615207680000001</v>
      </c>
      <c r="X9" s="67">
        <f t="shared" si="7"/>
        <v>59.25896908</v>
      </c>
      <c r="Y9" s="67">
        <v>79.579952590000005</v>
      </c>
      <c r="Z9" s="67">
        <v>38.937985570000002</v>
      </c>
      <c r="AA9" s="67">
        <f t="shared" si="8"/>
        <v>63.320731094999999</v>
      </c>
      <c r="AB9" s="67">
        <v>78.596372610000003</v>
      </c>
      <c r="AC9" s="67">
        <v>48.045089580000003</v>
      </c>
      <c r="AD9" s="67">
        <f t="shared" si="9"/>
        <v>56.125642220000003</v>
      </c>
      <c r="AE9" s="67">
        <v>78.873208779999999</v>
      </c>
      <c r="AF9" s="67">
        <v>33.37807566</v>
      </c>
      <c r="AG9" s="67">
        <f t="shared" si="10"/>
        <v>60.872037954999996</v>
      </c>
      <c r="AH9" s="67">
        <v>80.296580329999998</v>
      </c>
      <c r="AI9" s="67">
        <v>41.447495580000002</v>
      </c>
      <c r="AJ9" s="67">
        <f t="shared" si="11"/>
        <v>59.422243870000003</v>
      </c>
      <c r="AK9" s="67">
        <v>79.49964602</v>
      </c>
      <c r="AL9" s="67">
        <v>39.344841719999998</v>
      </c>
      <c r="AM9" s="67">
        <f t="shared" si="12"/>
        <v>55.767246174999997</v>
      </c>
      <c r="AN9" s="67">
        <v>72.341776960000004</v>
      </c>
      <c r="AO9" s="67">
        <v>39.192715389999996</v>
      </c>
      <c r="AP9" s="67">
        <f t="shared" si="13"/>
        <v>59.902203149999998</v>
      </c>
      <c r="AQ9" s="67">
        <v>79.590592189999995</v>
      </c>
      <c r="AR9" s="67">
        <v>40.213814110000001</v>
      </c>
      <c r="AS9" s="67">
        <f t="shared" si="14"/>
        <v>64.257144685</v>
      </c>
      <c r="AT9" s="67">
        <v>82.145860909999996</v>
      </c>
      <c r="AU9" s="67">
        <v>46.368428459999997</v>
      </c>
      <c r="AV9" s="67">
        <f t="shared" si="15"/>
        <v>61.110337045000001</v>
      </c>
      <c r="AW9" s="67">
        <v>82.518145930000003</v>
      </c>
      <c r="AX9" s="67">
        <v>39.70252816</v>
      </c>
      <c r="AY9" s="67">
        <f t="shared" si="16"/>
        <v>60.280111739999995</v>
      </c>
      <c r="AZ9" s="67">
        <v>78.160210969999994</v>
      </c>
      <c r="BA9" s="67">
        <v>42.400012510000003</v>
      </c>
      <c r="BB9" s="67">
        <f t="shared" si="17"/>
        <v>63.47735557</v>
      </c>
      <c r="BC9" s="67">
        <v>81.204980590000005</v>
      </c>
      <c r="BD9" s="67">
        <v>45.749730550000002</v>
      </c>
      <c r="BE9" s="67">
        <f t="shared" si="18"/>
        <v>63.43189598</v>
      </c>
      <c r="BF9" s="67">
        <v>82.423848030000002</v>
      </c>
      <c r="BG9" s="67">
        <v>44.439943929999998</v>
      </c>
      <c r="BH9" s="67">
        <f t="shared" si="19"/>
        <v>61.817013814999996</v>
      </c>
      <c r="BI9" s="67">
        <v>78.856510549999996</v>
      </c>
      <c r="BJ9" s="67">
        <v>44.777517080000003</v>
      </c>
      <c r="BK9" s="67">
        <f t="shared" si="20"/>
        <v>62.623026370000005</v>
      </c>
      <c r="BL9" s="67">
        <v>81.703071320000006</v>
      </c>
      <c r="BM9" s="67">
        <v>43.542981419999997</v>
      </c>
      <c r="BN9" s="67">
        <f t="shared" si="21"/>
        <v>61.714921520000004</v>
      </c>
      <c r="BO9" s="67">
        <v>79.892982369999999</v>
      </c>
      <c r="BP9" s="67">
        <v>43.536860670000003</v>
      </c>
      <c r="BQ9" s="67">
        <f t="shared" si="22"/>
        <v>67.481216625000002</v>
      </c>
      <c r="BR9" s="67">
        <v>85.037136230000002</v>
      </c>
      <c r="BS9" s="67">
        <v>49.925297020000002</v>
      </c>
      <c r="BT9" s="67">
        <f t="shared" si="23"/>
        <v>64.269867245</v>
      </c>
      <c r="BU9" s="67">
        <v>82.212813130000001</v>
      </c>
      <c r="BV9" s="67">
        <v>46.32692136</v>
      </c>
      <c r="BW9" s="67">
        <f t="shared" si="24"/>
        <v>61.079660614999995</v>
      </c>
      <c r="BX9" s="67">
        <v>81.039799099999996</v>
      </c>
      <c r="BY9" s="67">
        <v>41.11952213</v>
      </c>
      <c r="BZ9" s="67">
        <f t="shared" si="25"/>
        <v>60.289883525000008</v>
      </c>
      <c r="CA9" s="67">
        <v>78.834978520000007</v>
      </c>
      <c r="CB9" s="67">
        <v>41.744788530000001</v>
      </c>
      <c r="CC9" s="67">
        <f t="shared" si="26"/>
        <v>57.394749539999999</v>
      </c>
      <c r="CD9" s="67">
        <v>82.266412189999997</v>
      </c>
      <c r="CE9" s="67">
        <v>32.523086890000002</v>
      </c>
      <c r="CF9" s="67">
        <f t="shared" si="27"/>
        <v>62.344449064999999</v>
      </c>
      <c r="CG9" s="67">
        <v>80.76488569</v>
      </c>
      <c r="CH9" s="67">
        <v>43.924012439999998</v>
      </c>
      <c r="CI9" s="67">
        <f t="shared" si="28"/>
        <v>61.021024359999998</v>
      </c>
      <c r="CJ9" s="67">
        <v>81.8441318</v>
      </c>
      <c r="CK9" s="67">
        <v>40.197916919999997</v>
      </c>
      <c r="CL9" s="67">
        <f t="shared" si="29"/>
        <v>57.329529325000003</v>
      </c>
      <c r="CM9" s="67">
        <v>80.454449710000006</v>
      </c>
      <c r="CN9" s="67">
        <v>34.20460894</v>
      </c>
      <c r="CO9" s="67">
        <f t="shared" si="30"/>
        <v>63.085252580000002</v>
      </c>
      <c r="CP9" s="67">
        <v>81.907825259999996</v>
      </c>
      <c r="CQ9" s="67">
        <v>44.262679900000002</v>
      </c>
      <c r="CR9" s="67">
        <f t="shared" si="31"/>
        <v>55.895643245000002</v>
      </c>
      <c r="CS9" s="67">
        <v>76.74444656</v>
      </c>
      <c r="CT9" s="67">
        <v>35.046839929999997</v>
      </c>
    </row>
    <row r="10" spans="1:98" ht="15.5">
      <c r="A10" s="260"/>
      <c r="B10" s="216" t="s">
        <v>128</v>
      </c>
      <c r="C10" s="67">
        <f t="shared" si="0"/>
        <v>59.004865055000003</v>
      </c>
      <c r="D10" s="67">
        <v>78.530971390000005</v>
      </c>
      <c r="E10" s="67">
        <v>39.478758720000002</v>
      </c>
      <c r="F10" s="67">
        <f t="shared" si="1"/>
        <v>60.610755034999997</v>
      </c>
      <c r="G10" s="67">
        <v>76.446455349999994</v>
      </c>
      <c r="H10" s="67">
        <v>44.77505472</v>
      </c>
      <c r="I10" s="67">
        <f t="shared" si="2"/>
        <v>62.351205395000001</v>
      </c>
      <c r="J10" s="67">
        <v>81.897505960000004</v>
      </c>
      <c r="K10" s="67">
        <v>42.804904829999998</v>
      </c>
      <c r="L10" s="67">
        <f t="shared" si="3"/>
        <v>63.497629599999996</v>
      </c>
      <c r="M10" s="67">
        <v>83.706872079999997</v>
      </c>
      <c r="N10" s="67">
        <v>43.288387120000003</v>
      </c>
      <c r="O10" s="67">
        <f t="shared" si="4"/>
        <v>60.186024699999997</v>
      </c>
      <c r="P10" s="67">
        <v>78.754660079999994</v>
      </c>
      <c r="Q10" s="67">
        <v>41.617389320000001</v>
      </c>
      <c r="R10" s="67">
        <f t="shared" si="5"/>
        <v>65.683965084999997</v>
      </c>
      <c r="S10" s="67">
        <v>81.563022549999999</v>
      </c>
      <c r="T10" s="67">
        <v>49.804907620000002</v>
      </c>
      <c r="U10" s="67">
        <f t="shared" si="6"/>
        <v>58.099211775000001</v>
      </c>
      <c r="V10" s="67">
        <v>86.306411030000007</v>
      </c>
      <c r="W10" s="67">
        <v>29.892012520000002</v>
      </c>
      <c r="X10" s="67">
        <f t="shared" si="7"/>
        <v>60.393049384999998</v>
      </c>
      <c r="Y10" s="67">
        <v>80.172490600000003</v>
      </c>
      <c r="Z10" s="67">
        <v>40.613608169999999</v>
      </c>
      <c r="AA10" s="67">
        <f t="shared" si="8"/>
        <v>63.074705429999995</v>
      </c>
      <c r="AB10" s="67">
        <v>78.264128139999997</v>
      </c>
      <c r="AC10" s="67">
        <v>47.885282719999999</v>
      </c>
      <c r="AD10" s="67">
        <f t="shared" si="9"/>
        <v>56.108076075</v>
      </c>
      <c r="AE10" s="67">
        <v>78.678378800000004</v>
      </c>
      <c r="AF10" s="67">
        <v>33.537773350000002</v>
      </c>
      <c r="AG10" s="67">
        <f t="shared" si="10"/>
        <v>60.649735294999999</v>
      </c>
      <c r="AH10" s="67">
        <v>80.396249879999999</v>
      </c>
      <c r="AI10" s="67">
        <v>40.903220709999999</v>
      </c>
      <c r="AJ10" s="67">
        <f t="shared" si="11"/>
        <v>60.245663429999993</v>
      </c>
      <c r="AK10" s="67">
        <v>80.147671779999996</v>
      </c>
      <c r="AL10" s="67">
        <v>40.343655079999998</v>
      </c>
      <c r="AM10" s="67">
        <f t="shared" si="12"/>
        <v>60.924800380000001</v>
      </c>
      <c r="AN10" s="67">
        <v>79.794928179999999</v>
      </c>
      <c r="AO10" s="67">
        <v>42.054672580000002</v>
      </c>
      <c r="AP10" s="67">
        <f t="shared" si="13"/>
        <v>61.421083414999998</v>
      </c>
      <c r="AQ10" s="67">
        <v>81.66451816</v>
      </c>
      <c r="AR10" s="67">
        <v>41.177648670000004</v>
      </c>
      <c r="AS10" s="67">
        <f t="shared" si="14"/>
        <v>63.879386019999998</v>
      </c>
      <c r="AT10" s="67">
        <v>82.867056349999999</v>
      </c>
      <c r="AU10" s="67">
        <v>44.891715689999998</v>
      </c>
      <c r="AV10" s="67">
        <f t="shared" si="15"/>
        <v>62.365304984999995</v>
      </c>
      <c r="AW10" s="67">
        <v>82.238290199999994</v>
      </c>
      <c r="AX10" s="67">
        <v>42.492319770000002</v>
      </c>
      <c r="AY10" s="67">
        <f t="shared" si="16"/>
        <v>61.037221350000003</v>
      </c>
      <c r="AZ10" s="67">
        <v>78.512749900000003</v>
      </c>
      <c r="BA10" s="67">
        <v>43.561692800000003</v>
      </c>
      <c r="BB10" s="67">
        <f t="shared" si="17"/>
        <v>63.070524185000004</v>
      </c>
      <c r="BC10" s="67">
        <v>80.329232590000004</v>
      </c>
      <c r="BD10" s="67">
        <v>45.811815780000003</v>
      </c>
      <c r="BE10" s="67">
        <f t="shared" si="18"/>
        <v>63.545739335</v>
      </c>
      <c r="BF10" s="67">
        <v>82.623841859999999</v>
      </c>
      <c r="BG10" s="67">
        <v>44.467636810000002</v>
      </c>
      <c r="BH10" s="67">
        <f t="shared" si="19"/>
        <v>61.037323069999999</v>
      </c>
      <c r="BI10" s="67">
        <v>81.213627590000002</v>
      </c>
      <c r="BJ10" s="67">
        <v>40.861018549999997</v>
      </c>
      <c r="BK10" s="67">
        <f t="shared" si="20"/>
        <v>64.160685810000004</v>
      </c>
      <c r="BL10" s="67">
        <v>82.9250598</v>
      </c>
      <c r="BM10" s="67">
        <v>45.396311820000001</v>
      </c>
      <c r="BN10" s="67">
        <f t="shared" si="21"/>
        <v>61.052271180000005</v>
      </c>
      <c r="BO10" s="67">
        <v>79.511521250000001</v>
      </c>
      <c r="BP10" s="67">
        <v>42.593021110000002</v>
      </c>
      <c r="BQ10" s="67">
        <f t="shared" si="22"/>
        <v>69.002512034999995</v>
      </c>
      <c r="BR10" s="67">
        <v>86.023115430000004</v>
      </c>
      <c r="BS10" s="67">
        <v>51.98190864</v>
      </c>
      <c r="BT10" s="67">
        <f t="shared" si="23"/>
        <v>62.500142730000007</v>
      </c>
      <c r="BU10" s="67">
        <v>80.702798400000006</v>
      </c>
      <c r="BV10" s="67">
        <v>44.297487060000002</v>
      </c>
      <c r="BW10" s="67">
        <f t="shared" si="24"/>
        <v>59.419845004999999</v>
      </c>
      <c r="BX10" s="67">
        <v>79.239143830000003</v>
      </c>
      <c r="BY10" s="67">
        <v>39.600546180000002</v>
      </c>
      <c r="BZ10" s="67">
        <f t="shared" si="25"/>
        <v>60.718693715000001</v>
      </c>
      <c r="CA10" s="67">
        <v>78.7852599</v>
      </c>
      <c r="CB10" s="67">
        <v>42.652127530000001</v>
      </c>
      <c r="CC10" s="67">
        <f t="shared" si="26"/>
        <v>55.041797220000007</v>
      </c>
      <c r="CD10" s="67">
        <v>79.493953970000007</v>
      </c>
      <c r="CE10" s="67">
        <v>30.589640469999999</v>
      </c>
      <c r="CF10" s="67">
        <f t="shared" si="27"/>
        <v>61.840754214999997</v>
      </c>
      <c r="CG10" s="67">
        <v>79.581141919999993</v>
      </c>
      <c r="CH10" s="67">
        <v>44.100366510000001</v>
      </c>
      <c r="CI10" s="67">
        <f t="shared" si="28"/>
        <v>61.293148540000004</v>
      </c>
      <c r="CJ10" s="67">
        <v>81.246307819999998</v>
      </c>
      <c r="CK10" s="67">
        <v>41.339989260000003</v>
      </c>
      <c r="CL10" s="67">
        <f t="shared" si="29"/>
        <v>56.787705889999998</v>
      </c>
      <c r="CM10" s="67">
        <v>79.836371810000003</v>
      </c>
      <c r="CN10" s="67">
        <v>33.73903997</v>
      </c>
      <c r="CO10" s="67">
        <f t="shared" si="30"/>
        <v>64.506245215000007</v>
      </c>
      <c r="CP10" s="67">
        <v>83.194583370000004</v>
      </c>
      <c r="CQ10" s="67">
        <v>45.817907060000003</v>
      </c>
      <c r="CR10" s="67">
        <f t="shared" si="31"/>
        <v>58.461434189999999</v>
      </c>
      <c r="CS10" s="67">
        <v>81.072430999999995</v>
      </c>
      <c r="CT10" s="67">
        <v>35.850437380000002</v>
      </c>
    </row>
    <row r="11" spans="1:98" ht="15.5">
      <c r="A11" s="260"/>
      <c r="B11" s="216" t="s">
        <v>129</v>
      </c>
      <c r="C11" s="67">
        <f t="shared" si="0"/>
        <v>60.129590239999999</v>
      </c>
      <c r="D11" s="67">
        <v>79.465352490000001</v>
      </c>
      <c r="E11" s="67">
        <v>40.793827989999997</v>
      </c>
      <c r="F11" s="67">
        <f t="shared" si="1"/>
        <v>60.548160975000002</v>
      </c>
      <c r="G11" s="67">
        <v>77.436419729999997</v>
      </c>
      <c r="H11" s="67">
        <v>43.659902219999999</v>
      </c>
      <c r="I11" s="67">
        <f t="shared" si="2"/>
        <v>62.125263629999992</v>
      </c>
      <c r="J11" s="67">
        <v>81.779257849999993</v>
      </c>
      <c r="K11" s="67">
        <v>42.471269409999998</v>
      </c>
      <c r="L11" s="67">
        <f t="shared" si="3"/>
        <v>63.016279385000004</v>
      </c>
      <c r="M11" s="67">
        <v>82.903418180000003</v>
      </c>
      <c r="N11" s="67">
        <v>43.129140589999999</v>
      </c>
      <c r="O11" s="67">
        <f t="shared" si="4"/>
        <v>60.751096205000003</v>
      </c>
      <c r="P11" s="67">
        <v>80.127227430000005</v>
      </c>
      <c r="Q11" s="67">
        <v>41.374964980000001</v>
      </c>
      <c r="R11" s="67">
        <f t="shared" si="5"/>
        <v>65.668140690000001</v>
      </c>
      <c r="S11" s="67">
        <v>82.311053799999996</v>
      </c>
      <c r="T11" s="67">
        <v>49.025227579999999</v>
      </c>
      <c r="U11" s="67">
        <f t="shared" si="6"/>
        <v>58.378677455000002</v>
      </c>
      <c r="V11" s="67">
        <v>86.726939400000006</v>
      </c>
      <c r="W11" s="67">
        <v>30.030415510000001</v>
      </c>
      <c r="X11" s="67">
        <f t="shared" si="7"/>
        <v>60.26508973</v>
      </c>
      <c r="Y11" s="67">
        <v>79.051213160000003</v>
      </c>
      <c r="Z11" s="67">
        <v>41.478966300000003</v>
      </c>
      <c r="AA11" s="67">
        <f t="shared" si="8"/>
        <v>64.751290569999995</v>
      </c>
      <c r="AB11" s="67">
        <v>79.656967649999999</v>
      </c>
      <c r="AC11" s="67">
        <v>49.845613489999998</v>
      </c>
      <c r="AD11" s="67">
        <f t="shared" si="9"/>
        <v>56.140891925000005</v>
      </c>
      <c r="AE11" s="67">
        <v>78.345914300000004</v>
      </c>
      <c r="AF11" s="67">
        <v>33.93586955</v>
      </c>
      <c r="AG11" s="67">
        <f t="shared" si="10"/>
        <v>61.603645725</v>
      </c>
      <c r="AH11" s="67">
        <v>80.400235940000002</v>
      </c>
      <c r="AI11" s="67">
        <v>42.807055509999998</v>
      </c>
      <c r="AJ11" s="67">
        <f t="shared" si="11"/>
        <v>61.595688335000006</v>
      </c>
      <c r="AK11" s="67">
        <v>81.316510930000007</v>
      </c>
      <c r="AL11" s="67">
        <v>41.874865739999997</v>
      </c>
      <c r="AM11" s="67">
        <f t="shared" si="12"/>
        <v>62.665116275000003</v>
      </c>
      <c r="AN11" s="67">
        <v>81.239262030000006</v>
      </c>
      <c r="AO11" s="67">
        <v>44.090970519999999</v>
      </c>
      <c r="AP11" s="67">
        <f t="shared" si="13"/>
        <v>59.556563115000003</v>
      </c>
      <c r="AQ11" s="67">
        <v>80.449229970000005</v>
      </c>
      <c r="AR11" s="67">
        <v>38.663896260000001</v>
      </c>
      <c r="AS11" s="67">
        <f t="shared" si="14"/>
        <v>64.053571145000006</v>
      </c>
      <c r="AT11" s="67">
        <v>82.212872599999997</v>
      </c>
      <c r="AU11" s="67">
        <v>45.894269690000002</v>
      </c>
      <c r="AV11" s="67">
        <f t="shared" si="15"/>
        <v>61.752400800000004</v>
      </c>
      <c r="AW11" s="67">
        <v>82.271465320000004</v>
      </c>
      <c r="AX11" s="67">
        <v>41.233336280000003</v>
      </c>
      <c r="AY11" s="67">
        <f t="shared" si="16"/>
        <v>61.440301009999999</v>
      </c>
      <c r="AZ11" s="67">
        <v>79.667530900000003</v>
      </c>
      <c r="BA11" s="67">
        <v>43.213071120000002</v>
      </c>
      <c r="BB11" s="67">
        <f t="shared" si="17"/>
        <v>62.326786720000001</v>
      </c>
      <c r="BC11" s="67">
        <v>79.752347619999995</v>
      </c>
      <c r="BD11" s="67">
        <v>44.901225820000001</v>
      </c>
      <c r="BE11" s="67">
        <f t="shared" si="18"/>
        <v>65.082750970000006</v>
      </c>
      <c r="BF11" s="67">
        <v>83.590741050000005</v>
      </c>
      <c r="BG11" s="67">
        <v>46.57476089</v>
      </c>
      <c r="BH11" s="67">
        <f t="shared" si="19"/>
        <v>63.306474934999997</v>
      </c>
      <c r="BI11" s="67">
        <v>82.620611650000001</v>
      </c>
      <c r="BJ11" s="67">
        <v>43.992338220000001</v>
      </c>
      <c r="BK11" s="67">
        <f t="shared" si="20"/>
        <v>64.324099134999997</v>
      </c>
      <c r="BL11" s="67">
        <v>82.563036260000004</v>
      </c>
      <c r="BM11" s="67">
        <v>46.085162009999998</v>
      </c>
      <c r="BN11" s="67">
        <f t="shared" si="21"/>
        <v>61.336332960000007</v>
      </c>
      <c r="BO11" s="67">
        <v>79.603976180000004</v>
      </c>
      <c r="BP11" s="67">
        <v>43.068689740000003</v>
      </c>
      <c r="BQ11" s="67">
        <f t="shared" si="22"/>
        <v>70.407922264999996</v>
      </c>
      <c r="BR11" s="67">
        <v>87.247243530000006</v>
      </c>
      <c r="BS11" s="67">
        <v>53.568601000000001</v>
      </c>
      <c r="BT11" s="67">
        <f t="shared" si="23"/>
        <v>60.495226279999997</v>
      </c>
      <c r="BU11" s="67">
        <v>78.987983020000001</v>
      </c>
      <c r="BV11" s="67">
        <v>42.00246954</v>
      </c>
      <c r="BW11" s="67">
        <f t="shared" si="24"/>
        <v>60.585441709999998</v>
      </c>
      <c r="BX11" s="67">
        <v>81.212699220000005</v>
      </c>
      <c r="BY11" s="67">
        <v>39.958184199999998</v>
      </c>
      <c r="BZ11" s="67">
        <f t="shared" si="25"/>
        <v>58.982875419999999</v>
      </c>
      <c r="CA11" s="67">
        <v>75.894106949999994</v>
      </c>
      <c r="CB11" s="67">
        <v>42.071643889999997</v>
      </c>
      <c r="CC11" s="67">
        <f t="shared" si="26"/>
        <v>55.772050789999994</v>
      </c>
      <c r="CD11" s="67">
        <v>80.286993879999997</v>
      </c>
      <c r="CE11" s="67">
        <v>31.257107699999999</v>
      </c>
      <c r="CF11" s="67">
        <f t="shared" si="27"/>
        <v>63.463475490000008</v>
      </c>
      <c r="CG11" s="67">
        <v>80.128405240000006</v>
      </c>
      <c r="CH11" s="67">
        <v>46.798545740000002</v>
      </c>
      <c r="CI11" s="67">
        <f t="shared" si="28"/>
        <v>63.030908570000001</v>
      </c>
      <c r="CJ11" s="67">
        <v>82.419913190000003</v>
      </c>
      <c r="CK11" s="67">
        <v>43.64190395</v>
      </c>
      <c r="CL11" s="67">
        <f t="shared" si="29"/>
        <v>57.419166249999996</v>
      </c>
      <c r="CM11" s="67">
        <v>79.565750879999996</v>
      </c>
      <c r="CN11" s="67">
        <v>35.272581619999997</v>
      </c>
      <c r="CO11" s="67">
        <f t="shared" si="30"/>
        <v>65.534114935000005</v>
      </c>
      <c r="CP11" s="67">
        <v>82.831811630000004</v>
      </c>
      <c r="CQ11" s="67">
        <v>48.236418239999999</v>
      </c>
      <c r="CR11" s="67">
        <f t="shared" si="31"/>
        <v>61.545868964999997</v>
      </c>
      <c r="CS11" s="67">
        <v>83.151976160000004</v>
      </c>
      <c r="CT11" s="67">
        <v>39.939761769999997</v>
      </c>
    </row>
    <row r="12" spans="1:98" ht="15.5">
      <c r="A12" s="260"/>
      <c r="B12" s="216" t="s">
        <v>130</v>
      </c>
      <c r="C12" s="67">
        <f t="shared" si="0"/>
        <v>61.379907349999996</v>
      </c>
      <c r="D12" s="67">
        <v>79.729391989999996</v>
      </c>
      <c r="E12" s="67">
        <v>43.030422710000003</v>
      </c>
      <c r="F12" s="67">
        <f t="shared" si="1"/>
        <v>59.848043555000004</v>
      </c>
      <c r="G12" s="67">
        <v>76.409014089999999</v>
      </c>
      <c r="H12" s="67">
        <v>43.287073020000001</v>
      </c>
      <c r="I12" s="67">
        <f t="shared" si="2"/>
        <v>64.344584845</v>
      </c>
      <c r="J12" s="67">
        <v>83.215591570000001</v>
      </c>
      <c r="K12" s="67">
        <v>45.473578119999999</v>
      </c>
      <c r="L12" s="67">
        <f t="shared" si="3"/>
        <v>62.699315329999997</v>
      </c>
      <c r="M12" s="67">
        <v>83.095447289999996</v>
      </c>
      <c r="N12" s="67">
        <v>42.303183369999999</v>
      </c>
      <c r="O12" s="67">
        <f t="shared" si="4"/>
        <v>60.758277405000001</v>
      </c>
      <c r="P12" s="67">
        <v>79.545703290000006</v>
      </c>
      <c r="Q12" s="67">
        <v>41.970851519999997</v>
      </c>
      <c r="R12" s="67">
        <f t="shared" si="5"/>
        <v>64.619033694999999</v>
      </c>
      <c r="S12" s="67">
        <v>80.892833069999995</v>
      </c>
      <c r="T12" s="67">
        <v>48.345234320000003</v>
      </c>
      <c r="U12" s="67">
        <f t="shared" si="6"/>
        <v>58.003066129999993</v>
      </c>
      <c r="V12" s="67">
        <v>85.380262779999995</v>
      </c>
      <c r="W12" s="67">
        <v>30.625869479999999</v>
      </c>
      <c r="X12" s="67">
        <f t="shared" si="7"/>
        <v>58.991868249999996</v>
      </c>
      <c r="Y12" s="67">
        <v>78.602950109999995</v>
      </c>
      <c r="Z12" s="67">
        <v>39.380786389999997</v>
      </c>
      <c r="AA12" s="67">
        <f t="shared" si="8"/>
        <v>63.828089360000007</v>
      </c>
      <c r="AB12" s="67">
        <v>77.644864100000007</v>
      </c>
      <c r="AC12" s="67">
        <v>50.01131462</v>
      </c>
      <c r="AD12" s="67">
        <f t="shared" si="9"/>
        <v>56.487182535000002</v>
      </c>
      <c r="AE12" s="67">
        <v>77.574891600000001</v>
      </c>
      <c r="AF12" s="67">
        <v>35.399473469999997</v>
      </c>
      <c r="AG12" s="67">
        <f t="shared" si="10"/>
        <v>62.282989084999997</v>
      </c>
      <c r="AH12" s="67">
        <v>81.777543199999997</v>
      </c>
      <c r="AI12" s="67">
        <v>42.788434969999997</v>
      </c>
      <c r="AJ12" s="67">
        <f t="shared" si="11"/>
        <v>60.478480755000007</v>
      </c>
      <c r="AK12" s="67">
        <v>81.111275090000007</v>
      </c>
      <c r="AL12" s="67">
        <v>39.84568642</v>
      </c>
      <c r="AM12" s="67">
        <f t="shared" si="12"/>
        <v>61.368803229999997</v>
      </c>
      <c r="AN12" s="67">
        <v>80.768134399999994</v>
      </c>
      <c r="AO12" s="67">
        <v>41.969472060000001</v>
      </c>
      <c r="AP12" s="67">
        <f t="shared" si="13"/>
        <v>58.201834654999999</v>
      </c>
      <c r="AQ12" s="67">
        <v>79.654846800000001</v>
      </c>
      <c r="AR12" s="67">
        <v>36.748822509999997</v>
      </c>
      <c r="AS12" s="67">
        <f t="shared" si="14"/>
        <v>64.165343355000005</v>
      </c>
      <c r="AT12" s="67">
        <v>83.010060429999996</v>
      </c>
      <c r="AU12" s="67">
        <v>45.320626279999999</v>
      </c>
      <c r="AV12" s="67">
        <f t="shared" si="15"/>
        <v>61.939049534999995</v>
      </c>
      <c r="AW12" s="67">
        <v>81.821045380000001</v>
      </c>
      <c r="AX12" s="67">
        <v>42.057053689999996</v>
      </c>
      <c r="AY12" s="67">
        <f t="shared" si="16"/>
        <v>62.014794369999997</v>
      </c>
      <c r="AZ12" s="67">
        <v>79.025439899999995</v>
      </c>
      <c r="BA12" s="67">
        <v>45.004148839999999</v>
      </c>
      <c r="BB12" s="67">
        <f t="shared" si="17"/>
        <v>63.002445715</v>
      </c>
      <c r="BC12" s="67">
        <v>80.768120379999999</v>
      </c>
      <c r="BD12" s="67">
        <v>45.236771050000002</v>
      </c>
      <c r="BE12" s="67">
        <f t="shared" si="18"/>
        <v>63.921749005000002</v>
      </c>
      <c r="BF12" s="67">
        <v>82.600507640000004</v>
      </c>
      <c r="BG12" s="67">
        <v>45.242990370000001</v>
      </c>
      <c r="BH12" s="67">
        <f t="shared" si="19"/>
        <v>61.727824749999996</v>
      </c>
      <c r="BI12" s="67">
        <v>81.122870349999999</v>
      </c>
      <c r="BJ12" s="67">
        <v>42.33277915</v>
      </c>
      <c r="BK12" s="67">
        <f t="shared" si="20"/>
        <v>64.198767750000002</v>
      </c>
      <c r="BL12" s="67">
        <v>82.729279480000002</v>
      </c>
      <c r="BM12" s="67">
        <v>45.668256020000001</v>
      </c>
      <c r="BN12" s="67">
        <f t="shared" si="21"/>
        <v>61.411068694999997</v>
      </c>
      <c r="BO12" s="67">
        <v>79.107609589999996</v>
      </c>
      <c r="BP12" s="67">
        <v>43.714527799999999</v>
      </c>
      <c r="BQ12" s="67">
        <f t="shared" si="22"/>
        <v>69.828369850000001</v>
      </c>
      <c r="BR12" s="67">
        <v>86.888793140000004</v>
      </c>
      <c r="BS12" s="67">
        <v>52.767946559999999</v>
      </c>
      <c r="BT12" s="67">
        <f t="shared" si="23"/>
        <v>60.948058529999997</v>
      </c>
      <c r="BU12" s="67">
        <v>79.58497011</v>
      </c>
      <c r="BV12" s="67">
        <v>42.311146950000001</v>
      </c>
      <c r="BW12" s="67">
        <f t="shared" si="24"/>
        <v>61.444915659999999</v>
      </c>
      <c r="BX12" s="67">
        <v>80.091052869999999</v>
      </c>
      <c r="BY12" s="67">
        <v>42.79877845</v>
      </c>
      <c r="BZ12" s="67">
        <f t="shared" si="25"/>
        <v>59.795922535000003</v>
      </c>
      <c r="CA12" s="67">
        <v>76.676401729999995</v>
      </c>
      <c r="CB12" s="67">
        <v>42.915443340000003</v>
      </c>
      <c r="CC12" s="67">
        <f t="shared" si="26"/>
        <v>56.560171275000002</v>
      </c>
      <c r="CD12" s="67">
        <v>80.129761250000001</v>
      </c>
      <c r="CE12" s="67">
        <v>32.990581300000002</v>
      </c>
      <c r="CF12" s="67">
        <f t="shared" si="27"/>
        <v>63.111052425000004</v>
      </c>
      <c r="CG12" s="67">
        <v>80.550928940000006</v>
      </c>
      <c r="CH12" s="67">
        <v>45.671175910000002</v>
      </c>
      <c r="CI12" s="67">
        <f t="shared" si="28"/>
        <v>62.861491459999996</v>
      </c>
      <c r="CJ12" s="67">
        <v>82.256666569999993</v>
      </c>
      <c r="CK12" s="67">
        <v>43.46631635</v>
      </c>
      <c r="CL12" s="67">
        <f t="shared" si="29"/>
        <v>58.776099549999998</v>
      </c>
      <c r="CM12" s="67">
        <v>80.418761119999999</v>
      </c>
      <c r="CN12" s="67">
        <v>37.133437979999997</v>
      </c>
      <c r="CO12" s="67">
        <f t="shared" si="30"/>
        <v>65.432022005000007</v>
      </c>
      <c r="CP12" s="67">
        <v>83.004777880000006</v>
      </c>
      <c r="CQ12" s="67">
        <v>47.859266130000002</v>
      </c>
      <c r="CR12" s="67">
        <f t="shared" si="31"/>
        <v>64.051407615000002</v>
      </c>
      <c r="CS12" s="67">
        <v>84.513863990000004</v>
      </c>
      <c r="CT12" s="67">
        <v>43.58895124</v>
      </c>
    </row>
    <row r="13" spans="1:98" ht="15.5">
      <c r="A13" s="260">
        <v>2007</v>
      </c>
      <c r="B13" s="216" t="s">
        <v>127</v>
      </c>
      <c r="C13" s="67">
        <f t="shared" si="0"/>
        <v>60.820537924999996</v>
      </c>
      <c r="D13" s="67">
        <v>80.084035290000003</v>
      </c>
      <c r="E13" s="67">
        <v>41.557040559999997</v>
      </c>
      <c r="F13" s="67">
        <f t="shared" si="1"/>
        <v>59.11641315</v>
      </c>
      <c r="G13" s="67">
        <v>76.021307019999995</v>
      </c>
      <c r="H13" s="67">
        <v>42.211519279999997</v>
      </c>
      <c r="I13" s="67">
        <f t="shared" si="2"/>
        <v>63.894751924999994</v>
      </c>
      <c r="J13" s="67">
        <v>82.618958579999997</v>
      </c>
      <c r="K13" s="67">
        <v>45.170545269999998</v>
      </c>
      <c r="L13" s="67">
        <f t="shared" si="3"/>
        <v>62.033015169999999</v>
      </c>
      <c r="M13" s="67">
        <v>82.329341639999996</v>
      </c>
      <c r="N13" s="67">
        <v>41.736688700000002</v>
      </c>
      <c r="O13" s="67">
        <f t="shared" si="4"/>
        <v>60.367680315000001</v>
      </c>
      <c r="P13" s="67">
        <v>80.046497919999993</v>
      </c>
      <c r="Q13" s="67">
        <v>40.688862710000002</v>
      </c>
      <c r="R13" s="67">
        <f t="shared" si="5"/>
        <v>64.146132664999996</v>
      </c>
      <c r="S13" s="67">
        <v>80.515314169999996</v>
      </c>
      <c r="T13" s="67">
        <v>47.776951160000003</v>
      </c>
      <c r="U13" s="67">
        <f t="shared" si="6"/>
        <v>57.952917565</v>
      </c>
      <c r="V13" s="67">
        <v>85.334763420000002</v>
      </c>
      <c r="W13" s="67">
        <v>30.571071709999998</v>
      </c>
      <c r="X13" s="67">
        <f t="shared" si="7"/>
        <v>59.441628195000007</v>
      </c>
      <c r="Y13" s="67">
        <v>78.931826760000007</v>
      </c>
      <c r="Z13" s="67">
        <v>39.95142963</v>
      </c>
      <c r="AA13" s="67">
        <f t="shared" si="8"/>
        <v>63.955690335</v>
      </c>
      <c r="AB13" s="67">
        <v>78.335328799999999</v>
      </c>
      <c r="AC13" s="67">
        <v>49.576051870000001</v>
      </c>
      <c r="AD13" s="67">
        <f t="shared" si="9"/>
        <v>56.915657374999995</v>
      </c>
      <c r="AE13" s="67">
        <v>78.28372023</v>
      </c>
      <c r="AF13" s="67">
        <v>35.547594519999997</v>
      </c>
      <c r="AG13" s="67">
        <f t="shared" si="10"/>
        <v>61.041398065000003</v>
      </c>
      <c r="AH13" s="67">
        <v>79.779196400000004</v>
      </c>
      <c r="AI13" s="67">
        <v>42.303599730000002</v>
      </c>
      <c r="AJ13" s="67">
        <f t="shared" si="11"/>
        <v>58.769546035000005</v>
      </c>
      <c r="AK13" s="67">
        <v>79.687454930000001</v>
      </c>
      <c r="AL13" s="67">
        <v>37.851637140000001</v>
      </c>
      <c r="AM13" s="67">
        <f t="shared" si="12"/>
        <v>59.171030180000002</v>
      </c>
      <c r="AN13" s="67">
        <v>77.893285840000004</v>
      </c>
      <c r="AO13" s="67">
        <v>40.448774520000001</v>
      </c>
      <c r="AP13" s="67">
        <f t="shared" si="13"/>
        <v>59.044037294999995</v>
      </c>
      <c r="AQ13" s="67">
        <v>79.047749400000001</v>
      </c>
      <c r="AR13" s="67">
        <v>39.040325189999997</v>
      </c>
      <c r="AS13" s="67">
        <f t="shared" si="14"/>
        <v>63.567409384999998</v>
      </c>
      <c r="AT13" s="67">
        <v>81.919095769999998</v>
      </c>
      <c r="AU13" s="67">
        <v>45.215722999999997</v>
      </c>
      <c r="AV13" s="67">
        <f t="shared" si="15"/>
        <v>59.772581035000002</v>
      </c>
      <c r="AW13" s="67">
        <v>80.559796360000007</v>
      </c>
      <c r="AX13" s="67">
        <v>38.985365710000004</v>
      </c>
      <c r="AY13" s="67">
        <f t="shared" si="16"/>
        <v>61.060784075000001</v>
      </c>
      <c r="AZ13" s="67">
        <v>78.028710610000005</v>
      </c>
      <c r="BA13" s="67">
        <v>44.092857539999997</v>
      </c>
      <c r="BB13" s="67">
        <f t="shared" si="17"/>
        <v>63.107719164999999</v>
      </c>
      <c r="BC13" s="67">
        <v>80.43247796</v>
      </c>
      <c r="BD13" s="67">
        <v>45.782960369999998</v>
      </c>
      <c r="BE13" s="67">
        <f t="shared" si="18"/>
        <v>64.412349825000007</v>
      </c>
      <c r="BF13" s="67">
        <v>82.913199270000007</v>
      </c>
      <c r="BG13" s="67">
        <v>45.91150038</v>
      </c>
      <c r="BH13" s="67">
        <f t="shared" si="19"/>
        <v>59.271012240000005</v>
      </c>
      <c r="BI13" s="67">
        <v>78.524760839999999</v>
      </c>
      <c r="BJ13" s="67">
        <v>40.017263640000003</v>
      </c>
      <c r="BK13" s="67">
        <f t="shared" si="20"/>
        <v>63.706866105000003</v>
      </c>
      <c r="BL13" s="67">
        <v>82.870287390000001</v>
      </c>
      <c r="BM13" s="67">
        <v>44.543444819999998</v>
      </c>
      <c r="BN13" s="67">
        <f t="shared" si="21"/>
        <v>60.972189624999999</v>
      </c>
      <c r="BO13" s="67">
        <v>78.780111820000002</v>
      </c>
      <c r="BP13" s="67">
        <v>43.164267430000002</v>
      </c>
      <c r="BQ13" s="67">
        <f t="shared" si="22"/>
        <v>70.786330274999997</v>
      </c>
      <c r="BR13" s="67">
        <v>86.794415229999998</v>
      </c>
      <c r="BS13" s="67">
        <v>54.778245320000003</v>
      </c>
      <c r="BT13" s="67">
        <f t="shared" si="23"/>
        <v>60.943466334999997</v>
      </c>
      <c r="BU13" s="67">
        <v>79.228551830000001</v>
      </c>
      <c r="BV13" s="67">
        <v>42.65838084</v>
      </c>
      <c r="BW13" s="67">
        <f t="shared" si="24"/>
        <v>59.988159400000001</v>
      </c>
      <c r="BX13" s="67">
        <v>79.573392409999997</v>
      </c>
      <c r="BY13" s="67">
        <v>40.402926389999998</v>
      </c>
      <c r="BZ13" s="67">
        <f t="shared" si="25"/>
        <v>58.562739690000001</v>
      </c>
      <c r="CA13" s="67">
        <v>75.444754380000006</v>
      </c>
      <c r="CB13" s="67">
        <v>41.680725000000002</v>
      </c>
      <c r="CC13" s="67">
        <f t="shared" si="26"/>
        <v>59.027722464999997</v>
      </c>
      <c r="CD13" s="67">
        <v>81.549253759999999</v>
      </c>
      <c r="CE13" s="67">
        <v>36.506191170000001</v>
      </c>
      <c r="CF13" s="67">
        <f t="shared" si="27"/>
        <v>60.995171380000002</v>
      </c>
      <c r="CG13" s="67">
        <v>78.587909769999996</v>
      </c>
      <c r="CH13" s="67">
        <v>43.402432990000001</v>
      </c>
      <c r="CI13" s="67">
        <f t="shared" si="28"/>
        <v>61.646938499999997</v>
      </c>
      <c r="CJ13" s="67">
        <v>80.718624199999994</v>
      </c>
      <c r="CK13" s="67">
        <v>42.575252800000001</v>
      </c>
      <c r="CL13" s="67">
        <f t="shared" si="29"/>
        <v>57.915018814999996</v>
      </c>
      <c r="CM13" s="67">
        <v>78.884992569999994</v>
      </c>
      <c r="CN13" s="67">
        <v>36.945045059999998</v>
      </c>
      <c r="CO13" s="67">
        <f t="shared" si="30"/>
        <v>65.275559634999993</v>
      </c>
      <c r="CP13" s="67">
        <v>81.747278499999993</v>
      </c>
      <c r="CQ13" s="67">
        <v>48.803840770000001</v>
      </c>
      <c r="CR13" s="67">
        <f t="shared" si="31"/>
        <v>58.451745279999997</v>
      </c>
      <c r="CS13" s="67">
        <v>76.897608149999996</v>
      </c>
      <c r="CT13" s="67">
        <v>40.005882409999998</v>
      </c>
    </row>
    <row r="14" spans="1:98" ht="15.5">
      <c r="A14" s="260"/>
      <c r="B14" s="216" t="s">
        <v>128</v>
      </c>
      <c r="C14" s="67">
        <f t="shared" si="0"/>
        <v>60.40616945</v>
      </c>
      <c r="D14" s="67">
        <v>79.61308425</v>
      </c>
      <c r="E14" s="67">
        <v>41.19925465</v>
      </c>
      <c r="F14" s="67">
        <f t="shared" si="1"/>
        <v>60.448301885000006</v>
      </c>
      <c r="G14" s="67">
        <v>76.514216950000005</v>
      </c>
      <c r="H14" s="67">
        <v>44.382386820000001</v>
      </c>
      <c r="I14" s="67">
        <f t="shared" si="2"/>
        <v>63.075010829999997</v>
      </c>
      <c r="J14" s="67">
        <v>82.64150033</v>
      </c>
      <c r="K14" s="67">
        <v>43.508521330000001</v>
      </c>
      <c r="L14" s="67">
        <f t="shared" si="3"/>
        <v>61.809944710000003</v>
      </c>
      <c r="M14" s="67">
        <v>82.619135220000004</v>
      </c>
      <c r="N14" s="67">
        <v>41.000754200000003</v>
      </c>
      <c r="O14" s="67">
        <f t="shared" si="4"/>
        <v>60.363850380000002</v>
      </c>
      <c r="P14" s="67">
        <v>80.350476270000001</v>
      </c>
      <c r="Q14" s="67">
        <v>40.377224490000003</v>
      </c>
      <c r="R14" s="67">
        <f t="shared" si="5"/>
        <v>63.612518565000002</v>
      </c>
      <c r="S14" s="67">
        <v>80.868044850000004</v>
      </c>
      <c r="T14" s="67">
        <v>46.35699228</v>
      </c>
      <c r="U14" s="67">
        <f t="shared" si="6"/>
        <v>58.761838589999996</v>
      </c>
      <c r="V14" s="67">
        <v>85.754506329999998</v>
      </c>
      <c r="W14" s="67">
        <v>31.769170849999998</v>
      </c>
      <c r="X14" s="67">
        <f t="shared" si="7"/>
        <v>60.039317775000001</v>
      </c>
      <c r="Y14" s="67">
        <v>80.559609129999998</v>
      </c>
      <c r="Z14" s="67">
        <v>39.519026420000003</v>
      </c>
      <c r="AA14" s="67">
        <f t="shared" si="8"/>
        <v>62.970281499999999</v>
      </c>
      <c r="AB14" s="67">
        <v>77.761183590000002</v>
      </c>
      <c r="AC14" s="67">
        <v>48.179379410000003</v>
      </c>
      <c r="AD14" s="67">
        <f t="shared" si="9"/>
        <v>56.406877205000001</v>
      </c>
      <c r="AE14" s="67">
        <v>78.583823379999998</v>
      </c>
      <c r="AF14" s="67">
        <v>34.229931030000003</v>
      </c>
      <c r="AG14" s="67">
        <f t="shared" si="10"/>
        <v>60.182500705000002</v>
      </c>
      <c r="AH14" s="67">
        <v>79.704849800000005</v>
      </c>
      <c r="AI14" s="67">
        <v>40.66015161</v>
      </c>
      <c r="AJ14" s="67">
        <f t="shared" si="11"/>
        <v>59.829937369999996</v>
      </c>
      <c r="AK14" s="67">
        <v>79.72203039</v>
      </c>
      <c r="AL14" s="67">
        <v>39.937844349999999</v>
      </c>
      <c r="AM14" s="67">
        <f t="shared" si="12"/>
        <v>60.870397275000002</v>
      </c>
      <c r="AN14" s="67">
        <v>79.046063160000003</v>
      </c>
      <c r="AO14" s="67">
        <v>42.694731390000001</v>
      </c>
      <c r="AP14" s="67">
        <f t="shared" si="13"/>
        <v>58.105241340000006</v>
      </c>
      <c r="AQ14" s="67">
        <v>79.206687880000004</v>
      </c>
      <c r="AR14" s="67">
        <v>37.003794800000001</v>
      </c>
      <c r="AS14" s="67">
        <f t="shared" si="14"/>
        <v>64.378470645000007</v>
      </c>
      <c r="AT14" s="67">
        <v>82.884642080000006</v>
      </c>
      <c r="AU14" s="67">
        <v>45.872299210000001</v>
      </c>
      <c r="AV14" s="67">
        <f t="shared" si="15"/>
        <v>59.709162509999999</v>
      </c>
      <c r="AW14" s="67">
        <v>80.153194350000007</v>
      </c>
      <c r="AX14" s="67">
        <v>39.265130669999998</v>
      </c>
      <c r="AY14" s="67">
        <f t="shared" si="16"/>
        <v>62.825127894999994</v>
      </c>
      <c r="AZ14" s="67">
        <v>79.412042139999997</v>
      </c>
      <c r="BA14" s="67">
        <v>46.238213649999999</v>
      </c>
      <c r="BB14" s="67">
        <f t="shared" si="17"/>
        <v>62.948014444999998</v>
      </c>
      <c r="BC14" s="67">
        <v>80.085658760000001</v>
      </c>
      <c r="BD14" s="67">
        <v>45.810370130000003</v>
      </c>
      <c r="BE14" s="67">
        <f t="shared" si="18"/>
        <v>64.268391350000002</v>
      </c>
      <c r="BF14" s="67">
        <v>81.787635460000004</v>
      </c>
      <c r="BG14" s="67">
        <v>46.749147239999999</v>
      </c>
      <c r="BH14" s="67">
        <f t="shared" si="19"/>
        <v>61.727269070000006</v>
      </c>
      <c r="BI14" s="67">
        <v>80.101585270000001</v>
      </c>
      <c r="BJ14" s="67">
        <v>43.352952870000003</v>
      </c>
      <c r="BK14" s="67">
        <f t="shared" si="20"/>
        <v>64.094163844999997</v>
      </c>
      <c r="BL14" s="67">
        <v>82.24011874</v>
      </c>
      <c r="BM14" s="67">
        <v>45.948208950000001</v>
      </c>
      <c r="BN14" s="67">
        <f t="shared" si="21"/>
        <v>60.459687565000003</v>
      </c>
      <c r="BO14" s="67">
        <v>78.321153440000003</v>
      </c>
      <c r="BP14" s="67">
        <v>42.598221690000003</v>
      </c>
      <c r="BQ14" s="67">
        <f t="shared" si="22"/>
        <v>70.382972054999996</v>
      </c>
      <c r="BR14" s="67">
        <v>86.944855939999997</v>
      </c>
      <c r="BS14" s="67">
        <v>53.821088170000003</v>
      </c>
      <c r="BT14" s="67">
        <f t="shared" si="23"/>
        <v>61.379547715000001</v>
      </c>
      <c r="BU14" s="67">
        <v>79.819010919999997</v>
      </c>
      <c r="BV14" s="67">
        <v>42.940084509999998</v>
      </c>
      <c r="BW14" s="67">
        <f t="shared" si="24"/>
        <v>59.894033614999998</v>
      </c>
      <c r="BX14" s="67">
        <v>79.914469049999994</v>
      </c>
      <c r="BY14" s="67">
        <v>39.873598180000002</v>
      </c>
      <c r="BZ14" s="67">
        <f t="shared" si="25"/>
        <v>58.077914750000005</v>
      </c>
      <c r="CA14" s="67">
        <v>75.705868440000003</v>
      </c>
      <c r="CB14" s="67">
        <v>40.44996106</v>
      </c>
      <c r="CC14" s="67">
        <f t="shared" si="26"/>
        <v>57.652339130000001</v>
      </c>
      <c r="CD14" s="67">
        <v>79.804032050000004</v>
      </c>
      <c r="CE14" s="67">
        <v>35.500646209999999</v>
      </c>
      <c r="CF14" s="67">
        <f t="shared" si="27"/>
        <v>63.392858480000001</v>
      </c>
      <c r="CG14" s="67">
        <v>79.572906489999994</v>
      </c>
      <c r="CH14" s="67">
        <v>47.212810470000001</v>
      </c>
      <c r="CI14" s="67">
        <f t="shared" si="28"/>
        <v>60.612626809999995</v>
      </c>
      <c r="CJ14" s="67">
        <v>79.461689379999996</v>
      </c>
      <c r="CK14" s="67">
        <v>41.763564240000001</v>
      </c>
      <c r="CL14" s="67">
        <f t="shared" si="29"/>
        <v>58.914237119999996</v>
      </c>
      <c r="CM14" s="67">
        <v>79.984231399999999</v>
      </c>
      <c r="CN14" s="67">
        <v>37.84424284</v>
      </c>
      <c r="CO14" s="67">
        <f t="shared" si="30"/>
        <v>65.295459660000006</v>
      </c>
      <c r="CP14" s="67">
        <v>82.179702759999998</v>
      </c>
      <c r="CQ14" s="67">
        <v>48.41121656</v>
      </c>
      <c r="CR14" s="67">
        <f t="shared" si="31"/>
        <v>58.825891040000002</v>
      </c>
      <c r="CS14" s="67">
        <v>78.521282279999994</v>
      </c>
      <c r="CT14" s="67">
        <v>39.130499800000003</v>
      </c>
    </row>
    <row r="15" spans="1:98" ht="15.5">
      <c r="A15" s="260"/>
      <c r="B15" s="216" t="s">
        <v>129</v>
      </c>
      <c r="C15" s="67">
        <f t="shared" si="0"/>
        <v>60.671174190000002</v>
      </c>
      <c r="D15" s="67">
        <v>79.684994470000007</v>
      </c>
      <c r="E15" s="67">
        <v>41.657353909999998</v>
      </c>
      <c r="F15" s="67">
        <f t="shared" si="1"/>
        <v>59.250493560000002</v>
      </c>
      <c r="G15" s="67">
        <v>76.918057410000003</v>
      </c>
      <c r="H15" s="67">
        <v>41.582929710000002</v>
      </c>
      <c r="I15" s="67">
        <f t="shared" si="2"/>
        <v>64.901904980000012</v>
      </c>
      <c r="J15" s="67">
        <v>83.728698410000007</v>
      </c>
      <c r="K15" s="67">
        <v>46.075111550000003</v>
      </c>
      <c r="L15" s="67">
        <f t="shared" si="3"/>
        <v>61.298539919999996</v>
      </c>
      <c r="M15" s="67">
        <v>83.375569810000002</v>
      </c>
      <c r="N15" s="67">
        <v>39.221510029999997</v>
      </c>
      <c r="O15" s="67">
        <f t="shared" si="4"/>
        <v>60.199320580000006</v>
      </c>
      <c r="P15" s="67">
        <v>79.950521100000003</v>
      </c>
      <c r="Q15" s="67">
        <v>40.448120060000001</v>
      </c>
      <c r="R15" s="67">
        <f t="shared" si="5"/>
        <v>64.258123310000002</v>
      </c>
      <c r="S15" s="67">
        <v>80.879884529999998</v>
      </c>
      <c r="T15" s="67">
        <v>47.636362089999999</v>
      </c>
      <c r="U15" s="67">
        <f t="shared" si="6"/>
        <v>57.981584885000004</v>
      </c>
      <c r="V15" s="67">
        <v>85.270944830000005</v>
      </c>
      <c r="W15" s="67">
        <v>30.692224939999999</v>
      </c>
      <c r="X15" s="67">
        <f t="shared" si="7"/>
        <v>59.387507740000004</v>
      </c>
      <c r="Y15" s="67">
        <v>80.256420660000003</v>
      </c>
      <c r="Z15" s="67">
        <v>38.518594819999997</v>
      </c>
      <c r="AA15" s="67">
        <f t="shared" si="8"/>
        <v>63.563549195000007</v>
      </c>
      <c r="AB15" s="67">
        <v>78.246831580000006</v>
      </c>
      <c r="AC15" s="67">
        <v>48.880266810000002</v>
      </c>
      <c r="AD15" s="67">
        <f t="shared" si="9"/>
        <v>57.247319155</v>
      </c>
      <c r="AE15" s="67">
        <v>79.149385809999998</v>
      </c>
      <c r="AF15" s="67">
        <v>35.345252500000001</v>
      </c>
      <c r="AG15" s="67">
        <f t="shared" si="10"/>
        <v>59.856506510000003</v>
      </c>
      <c r="AH15" s="67">
        <v>79.468750709999995</v>
      </c>
      <c r="AI15" s="67">
        <v>40.244262310000003</v>
      </c>
      <c r="AJ15" s="67">
        <f t="shared" si="11"/>
        <v>59.963482599999999</v>
      </c>
      <c r="AK15" s="67">
        <v>80.649007999999995</v>
      </c>
      <c r="AL15" s="67">
        <v>39.277957200000003</v>
      </c>
      <c r="AM15" s="67">
        <f t="shared" si="12"/>
        <v>63.164270539999997</v>
      </c>
      <c r="AN15" s="67">
        <v>80.894242829999996</v>
      </c>
      <c r="AO15" s="67">
        <v>45.434298249999998</v>
      </c>
      <c r="AP15" s="67">
        <f t="shared" si="13"/>
        <v>59.324515274999996</v>
      </c>
      <c r="AQ15" s="67">
        <v>78.381472840000001</v>
      </c>
      <c r="AR15" s="67">
        <v>40.267557709999998</v>
      </c>
      <c r="AS15" s="67">
        <f t="shared" si="14"/>
        <v>65.076587494999998</v>
      </c>
      <c r="AT15" s="67">
        <v>83.355637470000005</v>
      </c>
      <c r="AU15" s="67">
        <v>46.797537519999999</v>
      </c>
      <c r="AV15" s="67">
        <f t="shared" si="15"/>
        <v>60.459242649999993</v>
      </c>
      <c r="AW15" s="67">
        <v>80.836434999999994</v>
      </c>
      <c r="AX15" s="67">
        <v>40.082050299999999</v>
      </c>
      <c r="AY15" s="67">
        <f t="shared" si="16"/>
        <v>61.852815890000002</v>
      </c>
      <c r="AZ15" s="67">
        <v>78.897397069999997</v>
      </c>
      <c r="BA15" s="67">
        <v>44.808234710000001</v>
      </c>
      <c r="BB15" s="67">
        <f t="shared" si="17"/>
        <v>62.585632949999997</v>
      </c>
      <c r="BC15" s="67">
        <v>80.132753159999993</v>
      </c>
      <c r="BD15" s="67">
        <v>45.038512740000002</v>
      </c>
      <c r="BE15" s="67">
        <f t="shared" si="18"/>
        <v>63.755332495000005</v>
      </c>
      <c r="BF15" s="67">
        <v>81.399549100000002</v>
      </c>
      <c r="BG15" s="67">
        <v>46.111115890000001</v>
      </c>
      <c r="BH15" s="67">
        <f t="shared" si="19"/>
        <v>61.786104129999998</v>
      </c>
      <c r="BI15" s="67">
        <v>79.721031379999999</v>
      </c>
      <c r="BJ15" s="67">
        <v>43.851176879999997</v>
      </c>
      <c r="BK15" s="67">
        <f t="shared" si="20"/>
        <v>63.900879829999994</v>
      </c>
      <c r="BL15" s="67">
        <v>81.975685619999993</v>
      </c>
      <c r="BM15" s="67">
        <v>45.826074040000002</v>
      </c>
      <c r="BN15" s="67">
        <f t="shared" si="21"/>
        <v>60.574696385000003</v>
      </c>
      <c r="BO15" s="67">
        <v>78.589096150000003</v>
      </c>
      <c r="BP15" s="67">
        <v>42.560296620000003</v>
      </c>
      <c r="BQ15" s="67">
        <f t="shared" si="22"/>
        <v>69.786008484999996</v>
      </c>
      <c r="BR15" s="67">
        <v>86.480836879999998</v>
      </c>
      <c r="BS15" s="67">
        <v>53.091180090000002</v>
      </c>
      <c r="BT15" s="67">
        <f t="shared" si="23"/>
        <v>59.48430475</v>
      </c>
      <c r="BU15" s="67">
        <v>76.963953590000003</v>
      </c>
      <c r="BV15" s="67">
        <v>42.004655909999997</v>
      </c>
      <c r="BW15" s="67">
        <f t="shared" si="24"/>
        <v>62.415808585000001</v>
      </c>
      <c r="BX15" s="67">
        <v>81.928900630000001</v>
      </c>
      <c r="BY15" s="67">
        <v>42.90271654</v>
      </c>
      <c r="BZ15" s="67">
        <f t="shared" si="25"/>
        <v>58.975965334999998</v>
      </c>
      <c r="CA15" s="67">
        <v>76.603095760000002</v>
      </c>
      <c r="CB15" s="67">
        <v>41.348834910000001</v>
      </c>
      <c r="CC15" s="67">
        <f t="shared" si="26"/>
        <v>57.156721625000003</v>
      </c>
      <c r="CD15" s="67">
        <v>79.260180480000002</v>
      </c>
      <c r="CE15" s="67">
        <v>35.053262770000003</v>
      </c>
      <c r="CF15" s="67">
        <f t="shared" si="27"/>
        <v>62.940562380000003</v>
      </c>
      <c r="CG15" s="67">
        <v>80.479468890000007</v>
      </c>
      <c r="CH15" s="67">
        <v>45.401655869999999</v>
      </c>
      <c r="CI15" s="67">
        <f t="shared" si="28"/>
        <v>62.131956315000004</v>
      </c>
      <c r="CJ15" s="67">
        <v>80.368863450000006</v>
      </c>
      <c r="CK15" s="67">
        <v>43.895049180000001</v>
      </c>
      <c r="CL15" s="67">
        <f t="shared" si="29"/>
        <v>57.515346579999999</v>
      </c>
      <c r="CM15" s="67">
        <v>78.889391669999995</v>
      </c>
      <c r="CN15" s="67">
        <v>36.141301489999996</v>
      </c>
      <c r="CO15" s="67">
        <f t="shared" si="30"/>
        <v>64.413618240000005</v>
      </c>
      <c r="CP15" s="67">
        <v>81.905281630000005</v>
      </c>
      <c r="CQ15" s="67">
        <v>46.921954849999999</v>
      </c>
      <c r="CR15" s="67">
        <f t="shared" si="31"/>
        <v>61.718036999999995</v>
      </c>
      <c r="CS15" s="67">
        <v>83.095831889999999</v>
      </c>
      <c r="CT15" s="67">
        <v>40.340242109999998</v>
      </c>
    </row>
    <row r="16" spans="1:98" ht="15.5">
      <c r="A16" s="260"/>
      <c r="B16" s="216" t="s">
        <v>130</v>
      </c>
      <c r="C16" s="67">
        <f t="shared" si="0"/>
        <v>61.449308009999996</v>
      </c>
      <c r="D16" s="67">
        <v>80.614999539999999</v>
      </c>
      <c r="E16" s="67">
        <v>42.283616479999999</v>
      </c>
      <c r="F16" s="67">
        <f t="shared" si="1"/>
        <v>61.434449505000003</v>
      </c>
      <c r="G16" s="67">
        <v>77.637758250000005</v>
      </c>
      <c r="H16" s="67">
        <v>45.231140760000002</v>
      </c>
      <c r="I16" s="67">
        <f t="shared" si="2"/>
        <v>66.232763175000002</v>
      </c>
      <c r="J16" s="67">
        <v>83.813525690000006</v>
      </c>
      <c r="K16" s="67">
        <v>48.652000659999999</v>
      </c>
      <c r="L16" s="67">
        <f t="shared" si="3"/>
        <v>62.772627400000005</v>
      </c>
      <c r="M16" s="67">
        <v>84.586169290000001</v>
      </c>
      <c r="N16" s="67">
        <v>40.959085510000001</v>
      </c>
      <c r="O16" s="67">
        <f t="shared" si="4"/>
        <v>62.078075849999998</v>
      </c>
      <c r="P16" s="67">
        <v>80.805807869999995</v>
      </c>
      <c r="Q16" s="67">
        <v>43.35034383</v>
      </c>
      <c r="R16" s="67">
        <f t="shared" si="5"/>
        <v>65.164548435</v>
      </c>
      <c r="S16" s="67">
        <v>81.099334760000005</v>
      </c>
      <c r="T16" s="67">
        <v>49.229762110000003</v>
      </c>
      <c r="U16" s="67">
        <f t="shared" si="6"/>
        <v>59.866254389999995</v>
      </c>
      <c r="V16" s="67">
        <v>86.578600109999996</v>
      </c>
      <c r="W16" s="67">
        <v>33.15390867</v>
      </c>
      <c r="X16" s="67">
        <f t="shared" si="7"/>
        <v>61.459430725000004</v>
      </c>
      <c r="Y16" s="67">
        <v>81.992964990000004</v>
      </c>
      <c r="Z16" s="67">
        <v>40.925896459999997</v>
      </c>
      <c r="AA16" s="67">
        <f t="shared" si="8"/>
        <v>63.797525854999996</v>
      </c>
      <c r="AB16" s="67">
        <v>77.626887319999994</v>
      </c>
      <c r="AC16" s="67">
        <v>49.968164389999998</v>
      </c>
      <c r="AD16" s="67">
        <f t="shared" si="9"/>
        <v>58.581522675000002</v>
      </c>
      <c r="AE16" s="67">
        <v>80.440896800000004</v>
      </c>
      <c r="AF16" s="67">
        <v>36.72214855</v>
      </c>
      <c r="AG16" s="67">
        <f t="shared" si="10"/>
        <v>60.168940124999999</v>
      </c>
      <c r="AH16" s="67">
        <v>79.903251990000001</v>
      </c>
      <c r="AI16" s="67">
        <v>40.434628259999997</v>
      </c>
      <c r="AJ16" s="67">
        <f t="shared" si="11"/>
        <v>60.119289074999998</v>
      </c>
      <c r="AK16" s="67">
        <v>80.33302449</v>
      </c>
      <c r="AL16" s="67">
        <v>39.905553660000002</v>
      </c>
      <c r="AM16" s="67">
        <f t="shared" si="12"/>
        <v>63.829009030000002</v>
      </c>
      <c r="AN16" s="67">
        <v>81.981339890000001</v>
      </c>
      <c r="AO16" s="67">
        <v>45.676678170000002</v>
      </c>
      <c r="AP16" s="67">
        <f t="shared" si="13"/>
        <v>61.287331054999996</v>
      </c>
      <c r="AQ16" s="67">
        <v>80.744376329999994</v>
      </c>
      <c r="AR16" s="67">
        <v>41.830285779999997</v>
      </c>
      <c r="AS16" s="67">
        <f t="shared" si="14"/>
        <v>65.254851029999998</v>
      </c>
      <c r="AT16" s="67">
        <v>83.528994710000006</v>
      </c>
      <c r="AU16" s="67">
        <v>46.980707350000003</v>
      </c>
      <c r="AV16" s="67">
        <f t="shared" si="15"/>
        <v>62.427151344999999</v>
      </c>
      <c r="AW16" s="67">
        <v>82.944428770000002</v>
      </c>
      <c r="AX16" s="67">
        <v>41.909873920000003</v>
      </c>
      <c r="AY16" s="67">
        <f t="shared" si="16"/>
        <v>63.561326979999997</v>
      </c>
      <c r="AZ16" s="67">
        <v>79.428790129999996</v>
      </c>
      <c r="BA16" s="67">
        <v>47.693863829999998</v>
      </c>
      <c r="BB16" s="67">
        <f t="shared" si="17"/>
        <v>65.405506145000004</v>
      </c>
      <c r="BC16" s="67">
        <v>82.663010270000001</v>
      </c>
      <c r="BD16" s="67">
        <v>48.14800202</v>
      </c>
      <c r="BE16" s="67">
        <f t="shared" si="18"/>
        <v>64.157142649999997</v>
      </c>
      <c r="BF16" s="67">
        <v>81.706789319999999</v>
      </c>
      <c r="BG16" s="67">
        <v>46.607495980000003</v>
      </c>
      <c r="BH16" s="67">
        <f t="shared" si="19"/>
        <v>62.283484294999994</v>
      </c>
      <c r="BI16" s="67">
        <v>80.067552199999994</v>
      </c>
      <c r="BJ16" s="67">
        <v>44.49941639</v>
      </c>
      <c r="BK16" s="67">
        <f t="shared" si="20"/>
        <v>64.279534505000001</v>
      </c>
      <c r="BL16" s="67">
        <v>82.313751670000002</v>
      </c>
      <c r="BM16" s="67">
        <v>46.24531734</v>
      </c>
      <c r="BN16" s="67">
        <f t="shared" si="21"/>
        <v>62.266798910000006</v>
      </c>
      <c r="BO16" s="67">
        <v>80.304218570000003</v>
      </c>
      <c r="BP16" s="67">
        <v>44.229379250000001</v>
      </c>
      <c r="BQ16" s="67">
        <f t="shared" si="22"/>
        <v>70.958809424999998</v>
      </c>
      <c r="BR16" s="67">
        <v>86.968421530000001</v>
      </c>
      <c r="BS16" s="67">
        <v>54.949197320000003</v>
      </c>
      <c r="BT16" s="67">
        <f t="shared" si="23"/>
        <v>61.29825683</v>
      </c>
      <c r="BU16" s="67">
        <v>79.812164789999997</v>
      </c>
      <c r="BV16" s="67">
        <v>42.784348870000002</v>
      </c>
      <c r="BW16" s="67">
        <f t="shared" si="24"/>
        <v>61.578642070000001</v>
      </c>
      <c r="BX16" s="67">
        <v>80.460547500000004</v>
      </c>
      <c r="BY16" s="67">
        <v>42.696736639999997</v>
      </c>
      <c r="BZ16" s="67">
        <f t="shared" si="25"/>
        <v>60.586286584999996</v>
      </c>
      <c r="CA16" s="67">
        <v>77.564163039999997</v>
      </c>
      <c r="CB16" s="67">
        <v>43.608410130000003</v>
      </c>
      <c r="CC16" s="67">
        <f t="shared" si="26"/>
        <v>60.700027079999998</v>
      </c>
      <c r="CD16" s="67">
        <v>79.028345619999996</v>
      </c>
      <c r="CE16" s="67">
        <v>42.37170854</v>
      </c>
      <c r="CF16" s="67">
        <f t="shared" si="27"/>
        <v>62.975741714999998</v>
      </c>
      <c r="CG16" s="67">
        <v>80.419126370000001</v>
      </c>
      <c r="CH16" s="67">
        <v>45.532357060000002</v>
      </c>
      <c r="CI16" s="67">
        <f t="shared" si="28"/>
        <v>60.923829679999997</v>
      </c>
      <c r="CJ16" s="67">
        <v>79.201086090000004</v>
      </c>
      <c r="CK16" s="67">
        <v>42.646573269999998</v>
      </c>
      <c r="CL16" s="67">
        <f t="shared" si="29"/>
        <v>59.002889054999997</v>
      </c>
      <c r="CM16" s="67">
        <v>80.134726040000004</v>
      </c>
      <c r="CN16" s="67">
        <v>37.871052069999998</v>
      </c>
      <c r="CO16" s="67">
        <f t="shared" si="30"/>
        <v>65.544473394999997</v>
      </c>
      <c r="CP16" s="67">
        <v>82.779929710000005</v>
      </c>
      <c r="CQ16" s="67">
        <v>48.309017079999997</v>
      </c>
      <c r="CR16" s="67">
        <f t="shared" si="31"/>
        <v>61.923137560000001</v>
      </c>
      <c r="CS16" s="67">
        <v>81.739774460000007</v>
      </c>
      <c r="CT16" s="67">
        <v>42.106500660000002</v>
      </c>
    </row>
    <row r="17" spans="1:98" ht="15.5">
      <c r="A17" s="260">
        <v>2008</v>
      </c>
      <c r="B17" s="216" t="s">
        <v>127</v>
      </c>
      <c r="C17" s="67">
        <f t="shared" si="0"/>
        <v>60.029086984999999</v>
      </c>
      <c r="D17" s="67">
        <v>79.311849420000001</v>
      </c>
      <c r="E17" s="67">
        <v>40.746324549999997</v>
      </c>
      <c r="F17" s="67">
        <f t="shared" si="1"/>
        <v>59.809575405000004</v>
      </c>
      <c r="G17" s="67">
        <v>76.247151500000001</v>
      </c>
      <c r="H17" s="67">
        <v>43.37199931</v>
      </c>
      <c r="I17" s="67">
        <f t="shared" si="2"/>
        <v>66.317176875000001</v>
      </c>
      <c r="J17" s="67">
        <v>83.673203770000001</v>
      </c>
      <c r="K17" s="67">
        <v>48.961149980000002</v>
      </c>
      <c r="L17" s="67">
        <f t="shared" si="3"/>
        <v>62.473038485000004</v>
      </c>
      <c r="M17" s="67">
        <v>84.12427787</v>
      </c>
      <c r="N17" s="67">
        <v>40.8217991</v>
      </c>
      <c r="O17" s="67">
        <f t="shared" si="4"/>
        <v>61.808041610000004</v>
      </c>
      <c r="P17" s="67">
        <v>80.565260539999997</v>
      </c>
      <c r="Q17" s="67">
        <v>43.050822680000003</v>
      </c>
      <c r="R17" s="67">
        <f t="shared" si="5"/>
        <v>66.241998585000005</v>
      </c>
      <c r="S17" s="67">
        <v>81.468852699999999</v>
      </c>
      <c r="T17" s="67">
        <v>51.015144470000003</v>
      </c>
      <c r="U17" s="67">
        <f t="shared" si="6"/>
        <v>58.756269575000005</v>
      </c>
      <c r="V17" s="67">
        <v>86.180477440000004</v>
      </c>
      <c r="W17" s="67">
        <v>31.332061710000001</v>
      </c>
      <c r="X17" s="67">
        <f t="shared" si="7"/>
        <v>60.349131020000002</v>
      </c>
      <c r="Y17" s="67">
        <v>81.349623539999996</v>
      </c>
      <c r="Z17" s="67">
        <v>39.3486385</v>
      </c>
      <c r="AA17" s="67">
        <f t="shared" si="8"/>
        <v>63.135222470000002</v>
      </c>
      <c r="AB17" s="67">
        <v>78.064647190000002</v>
      </c>
      <c r="AC17" s="67">
        <v>48.205797750000002</v>
      </c>
      <c r="AD17" s="67">
        <f t="shared" si="9"/>
        <v>56.851259679999998</v>
      </c>
      <c r="AE17" s="67">
        <v>78.181831709999997</v>
      </c>
      <c r="AF17" s="67">
        <v>35.520687649999999</v>
      </c>
      <c r="AG17" s="67">
        <f t="shared" si="10"/>
        <v>60.700045310000007</v>
      </c>
      <c r="AH17" s="67">
        <v>79.806101010000006</v>
      </c>
      <c r="AI17" s="67">
        <v>41.593989610000001</v>
      </c>
      <c r="AJ17" s="67">
        <f t="shared" si="11"/>
        <v>58.345516774999993</v>
      </c>
      <c r="AK17" s="67">
        <v>77.746910619999994</v>
      </c>
      <c r="AL17" s="67">
        <v>38.944122929999999</v>
      </c>
      <c r="AM17" s="67">
        <f t="shared" si="12"/>
        <v>61.002026810000004</v>
      </c>
      <c r="AN17" s="67">
        <v>78.561751180000002</v>
      </c>
      <c r="AO17" s="67">
        <v>43.442302439999999</v>
      </c>
      <c r="AP17" s="67">
        <f t="shared" si="13"/>
        <v>59.725619880000004</v>
      </c>
      <c r="AQ17" s="67">
        <v>78.697732020000004</v>
      </c>
      <c r="AR17" s="67">
        <v>40.753507740000003</v>
      </c>
      <c r="AS17" s="67">
        <f t="shared" si="14"/>
        <v>64.454099964999997</v>
      </c>
      <c r="AT17" s="67">
        <v>81.819098330000003</v>
      </c>
      <c r="AU17" s="67">
        <v>47.089101599999999</v>
      </c>
      <c r="AV17" s="67">
        <f t="shared" si="15"/>
        <v>60.116320365000007</v>
      </c>
      <c r="AW17" s="67">
        <v>80.147230070000006</v>
      </c>
      <c r="AX17" s="67">
        <v>40.085410660000001</v>
      </c>
      <c r="AY17" s="67">
        <f t="shared" si="16"/>
        <v>61.375036375000008</v>
      </c>
      <c r="AZ17" s="67">
        <v>77.671823200000006</v>
      </c>
      <c r="BA17" s="67">
        <v>45.078249550000002</v>
      </c>
      <c r="BB17" s="67">
        <f t="shared" si="17"/>
        <v>64.487623290000002</v>
      </c>
      <c r="BC17" s="67">
        <v>82.071168009999994</v>
      </c>
      <c r="BD17" s="67">
        <v>46.904078570000003</v>
      </c>
      <c r="BE17" s="67">
        <f t="shared" si="18"/>
        <v>63.539844275000007</v>
      </c>
      <c r="BF17" s="67">
        <v>81.007790850000006</v>
      </c>
      <c r="BG17" s="67">
        <v>46.071897700000001</v>
      </c>
      <c r="BH17" s="67">
        <f t="shared" si="19"/>
        <v>61.516294680000001</v>
      </c>
      <c r="BI17" s="67">
        <v>79.907420650000006</v>
      </c>
      <c r="BJ17" s="67">
        <v>43.125168709999997</v>
      </c>
      <c r="BK17" s="67">
        <f t="shared" si="20"/>
        <v>61.296538400000003</v>
      </c>
      <c r="BL17" s="67">
        <v>79.636043369999996</v>
      </c>
      <c r="BM17" s="67">
        <v>42.957033430000003</v>
      </c>
      <c r="BN17" s="67">
        <f t="shared" si="21"/>
        <v>60.168865044999997</v>
      </c>
      <c r="BO17" s="67">
        <v>78.571402989999996</v>
      </c>
      <c r="BP17" s="67">
        <v>41.766327099999998</v>
      </c>
      <c r="BQ17" s="67">
        <f t="shared" si="22"/>
        <v>71.208199469999997</v>
      </c>
      <c r="BR17" s="67">
        <v>87.047142399999998</v>
      </c>
      <c r="BS17" s="67">
        <v>55.369256540000002</v>
      </c>
      <c r="BT17" s="67">
        <f t="shared" si="23"/>
        <v>61.174683520000002</v>
      </c>
      <c r="BU17" s="67">
        <v>79.577522590000001</v>
      </c>
      <c r="BV17" s="67">
        <v>42.771844450000003</v>
      </c>
      <c r="BW17" s="67">
        <f t="shared" si="24"/>
        <v>61.471237694999999</v>
      </c>
      <c r="BX17" s="67">
        <v>81.34372999</v>
      </c>
      <c r="BY17" s="67">
        <v>41.598745399999999</v>
      </c>
      <c r="BZ17" s="67">
        <f t="shared" si="25"/>
        <v>60.344933409999996</v>
      </c>
      <c r="CA17" s="67">
        <v>76.856293089999994</v>
      </c>
      <c r="CB17" s="67">
        <v>43.833573729999998</v>
      </c>
      <c r="CC17" s="67">
        <f t="shared" si="26"/>
        <v>59.575790894999997</v>
      </c>
      <c r="CD17" s="67">
        <v>82.4786462</v>
      </c>
      <c r="CE17" s="67">
        <v>36.672935590000002</v>
      </c>
      <c r="CF17" s="67">
        <f t="shared" si="27"/>
        <v>63.169109434999996</v>
      </c>
      <c r="CG17" s="67">
        <v>80.603843549999993</v>
      </c>
      <c r="CH17" s="67">
        <v>45.734375319999998</v>
      </c>
      <c r="CI17" s="67">
        <f t="shared" si="28"/>
        <v>60.533541679999999</v>
      </c>
      <c r="CJ17" s="67">
        <v>78.410022339999998</v>
      </c>
      <c r="CK17" s="67">
        <v>42.65706102</v>
      </c>
      <c r="CL17" s="67">
        <f t="shared" si="29"/>
        <v>58.192560990000004</v>
      </c>
      <c r="CM17" s="67">
        <v>79.132182470000004</v>
      </c>
      <c r="CN17" s="67">
        <v>37.252939509999997</v>
      </c>
      <c r="CO17" s="67">
        <f t="shared" si="30"/>
        <v>64.690153004999999</v>
      </c>
      <c r="CP17" s="67">
        <v>82.600930570000003</v>
      </c>
      <c r="CQ17" s="67">
        <v>46.779375440000003</v>
      </c>
      <c r="CR17" s="67">
        <f t="shared" si="31"/>
        <v>54.864550745000003</v>
      </c>
      <c r="CS17" s="67">
        <v>72.811369310000003</v>
      </c>
      <c r="CT17" s="67">
        <v>36.917732180000002</v>
      </c>
    </row>
    <row r="18" spans="1:98" ht="15.5">
      <c r="A18" s="260"/>
      <c r="B18" s="216" t="s">
        <v>128</v>
      </c>
      <c r="C18" s="67">
        <f t="shared" si="0"/>
        <v>59.412747265000007</v>
      </c>
      <c r="D18" s="67">
        <v>77.905049930000004</v>
      </c>
      <c r="E18" s="67">
        <v>40.920444600000003</v>
      </c>
      <c r="F18" s="67">
        <f t="shared" si="1"/>
        <v>62.713111019999999</v>
      </c>
      <c r="G18" s="67">
        <v>77.903231860000005</v>
      </c>
      <c r="H18" s="67">
        <v>47.522990180000001</v>
      </c>
      <c r="I18" s="67">
        <f t="shared" si="2"/>
        <v>66.709443864999997</v>
      </c>
      <c r="J18" s="67">
        <v>83.521455919999994</v>
      </c>
      <c r="K18" s="67">
        <v>49.89743181</v>
      </c>
      <c r="L18" s="67">
        <f t="shared" si="3"/>
        <v>62.681685004999991</v>
      </c>
      <c r="M18" s="67">
        <v>83.279728789999993</v>
      </c>
      <c r="N18" s="67">
        <v>42.083641219999997</v>
      </c>
      <c r="O18" s="67">
        <f t="shared" si="4"/>
        <v>61.678008845000001</v>
      </c>
      <c r="P18" s="67">
        <v>81.804353820000003</v>
      </c>
      <c r="Q18" s="67">
        <v>41.551663869999999</v>
      </c>
      <c r="R18" s="67">
        <f t="shared" si="5"/>
        <v>67.461322625000008</v>
      </c>
      <c r="S18" s="67">
        <v>82.224475220000002</v>
      </c>
      <c r="T18" s="67">
        <v>52.69817003</v>
      </c>
      <c r="U18" s="67">
        <f t="shared" si="6"/>
        <v>58.041185894999998</v>
      </c>
      <c r="V18" s="67">
        <v>85.816751339999996</v>
      </c>
      <c r="W18" s="67">
        <v>30.26562045</v>
      </c>
      <c r="X18" s="67">
        <f t="shared" si="7"/>
        <v>61.280359995000005</v>
      </c>
      <c r="Y18" s="67">
        <v>81.741851120000007</v>
      </c>
      <c r="Z18" s="67">
        <v>40.818868870000003</v>
      </c>
      <c r="AA18" s="67">
        <f t="shared" si="8"/>
        <v>63.695211895</v>
      </c>
      <c r="AB18" s="67">
        <v>77.816990219999994</v>
      </c>
      <c r="AC18" s="67">
        <v>49.573433569999999</v>
      </c>
      <c r="AD18" s="67">
        <f t="shared" si="9"/>
        <v>56.877221914999993</v>
      </c>
      <c r="AE18" s="67">
        <v>78.924867449999994</v>
      </c>
      <c r="AF18" s="67">
        <v>34.829576379999999</v>
      </c>
      <c r="AG18" s="67">
        <f t="shared" si="10"/>
        <v>60.264510830000006</v>
      </c>
      <c r="AH18" s="67">
        <v>79.535268650000006</v>
      </c>
      <c r="AI18" s="67">
        <v>40.993753009999999</v>
      </c>
      <c r="AJ18" s="67">
        <f t="shared" si="11"/>
        <v>59.721436924999999</v>
      </c>
      <c r="AK18" s="67">
        <v>79.413099599999995</v>
      </c>
      <c r="AL18" s="67">
        <v>40.029774250000003</v>
      </c>
      <c r="AM18" s="67">
        <f t="shared" si="12"/>
        <v>61.015773629999998</v>
      </c>
      <c r="AN18" s="67">
        <v>79.691169630000005</v>
      </c>
      <c r="AO18" s="67">
        <v>42.340377629999999</v>
      </c>
      <c r="AP18" s="67">
        <f t="shared" si="13"/>
        <v>59.82717598</v>
      </c>
      <c r="AQ18" s="67">
        <v>79.033980749999998</v>
      </c>
      <c r="AR18" s="67">
        <v>40.620371210000002</v>
      </c>
      <c r="AS18" s="67">
        <f t="shared" si="14"/>
        <v>65.339509824999993</v>
      </c>
      <c r="AT18" s="67">
        <v>82.968940579999995</v>
      </c>
      <c r="AU18" s="67">
        <v>47.710079069999999</v>
      </c>
      <c r="AV18" s="67">
        <f t="shared" si="15"/>
        <v>61.363463279999998</v>
      </c>
      <c r="AW18" s="67">
        <v>81.013104979999994</v>
      </c>
      <c r="AX18" s="67">
        <v>41.713821580000001</v>
      </c>
      <c r="AY18" s="67">
        <f t="shared" si="16"/>
        <v>61.597607959999998</v>
      </c>
      <c r="AZ18" s="67">
        <v>77.239188459999994</v>
      </c>
      <c r="BA18" s="67">
        <v>45.956027460000001</v>
      </c>
      <c r="BB18" s="67">
        <f t="shared" si="17"/>
        <v>63.720544755000006</v>
      </c>
      <c r="BC18" s="67">
        <v>80.768045540000003</v>
      </c>
      <c r="BD18" s="67">
        <v>46.673043970000002</v>
      </c>
      <c r="BE18" s="67">
        <f t="shared" si="18"/>
        <v>63.763687355000002</v>
      </c>
      <c r="BF18" s="67">
        <v>80.819727999999998</v>
      </c>
      <c r="BG18" s="67">
        <v>46.707646709999999</v>
      </c>
      <c r="BH18" s="67">
        <f t="shared" si="19"/>
        <v>60.50862128</v>
      </c>
      <c r="BI18" s="67">
        <v>79.266227099999995</v>
      </c>
      <c r="BJ18" s="67">
        <v>41.751015459999998</v>
      </c>
      <c r="BK18" s="67">
        <f t="shared" si="20"/>
        <v>62.562710690000003</v>
      </c>
      <c r="BL18" s="67">
        <v>80.794072909999997</v>
      </c>
      <c r="BM18" s="67">
        <v>44.331348470000002</v>
      </c>
      <c r="BN18" s="67">
        <f t="shared" si="21"/>
        <v>60.943180325</v>
      </c>
      <c r="BO18" s="67">
        <v>78.298572759999999</v>
      </c>
      <c r="BP18" s="67">
        <v>43.587787890000001</v>
      </c>
      <c r="BQ18" s="67">
        <f t="shared" si="22"/>
        <v>71.442360015000006</v>
      </c>
      <c r="BR18" s="67">
        <v>86.190731260000007</v>
      </c>
      <c r="BS18" s="67">
        <v>56.693988769999997</v>
      </c>
      <c r="BT18" s="67">
        <f t="shared" si="23"/>
        <v>60.181555024999994</v>
      </c>
      <c r="BU18" s="67">
        <v>78.713579069999994</v>
      </c>
      <c r="BV18" s="67">
        <v>41.649530980000002</v>
      </c>
      <c r="BW18" s="67">
        <f t="shared" si="24"/>
        <v>61.360406159999997</v>
      </c>
      <c r="BX18" s="67">
        <v>81.430598799999999</v>
      </c>
      <c r="BY18" s="67">
        <v>41.290213520000002</v>
      </c>
      <c r="BZ18" s="67">
        <f t="shared" si="25"/>
        <v>61.488554114999999</v>
      </c>
      <c r="CA18" s="67">
        <v>77.574032700000004</v>
      </c>
      <c r="CB18" s="67">
        <v>45.403075530000002</v>
      </c>
      <c r="CC18" s="67">
        <f t="shared" si="26"/>
        <v>57.776665714999993</v>
      </c>
      <c r="CD18" s="67">
        <v>80.551923149999993</v>
      </c>
      <c r="CE18" s="67">
        <v>35.00140828</v>
      </c>
      <c r="CF18" s="67">
        <f t="shared" si="27"/>
        <v>64.242079724999996</v>
      </c>
      <c r="CG18" s="67">
        <v>81.753998760000002</v>
      </c>
      <c r="CH18" s="67">
        <v>46.730160689999998</v>
      </c>
      <c r="CI18" s="67">
        <f t="shared" si="28"/>
        <v>61.057412800000002</v>
      </c>
      <c r="CJ18" s="67">
        <v>78.597111940000005</v>
      </c>
      <c r="CK18" s="67">
        <v>43.517713659999998</v>
      </c>
      <c r="CL18" s="67">
        <f t="shared" si="29"/>
        <v>58.208390034999994</v>
      </c>
      <c r="CM18" s="67">
        <v>79.786964389999994</v>
      </c>
      <c r="CN18" s="67">
        <v>36.62981568</v>
      </c>
      <c r="CO18" s="67">
        <f t="shared" si="30"/>
        <v>65.721306600000005</v>
      </c>
      <c r="CP18" s="67">
        <v>83.266486450000002</v>
      </c>
      <c r="CQ18" s="67">
        <v>48.176126750000002</v>
      </c>
      <c r="CR18" s="67">
        <f t="shared" si="31"/>
        <v>57.81060343</v>
      </c>
      <c r="CS18" s="67">
        <v>77.081833500000002</v>
      </c>
      <c r="CT18" s="67">
        <v>38.539373359999999</v>
      </c>
    </row>
    <row r="19" spans="1:98" ht="15.5">
      <c r="A19" s="260"/>
      <c r="B19" s="216" t="s">
        <v>129</v>
      </c>
      <c r="C19" s="67">
        <f t="shared" si="0"/>
        <v>60.30050378</v>
      </c>
      <c r="D19" s="67">
        <v>79.31078574</v>
      </c>
      <c r="E19" s="67">
        <v>41.290221819999999</v>
      </c>
      <c r="F19" s="67">
        <f t="shared" si="1"/>
        <v>62.560543484999997</v>
      </c>
      <c r="G19" s="67">
        <v>77.945978089999997</v>
      </c>
      <c r="H19" s="67">
        <v>47.175108880000003</v>
      </c>
      <c r="I19" s="67">
        <f t="shared" si="2"/>
        <v>66.987207960000006</v>
      </c>
      <c r="J19" s="67">
        <v>83.560030330000004</v>
      </c>
      <c r="K19" s="67">
        <v>50.414385590000002</v>
      </c>
      <c r="L19" s="67">
        <f t="shared" si="3"/>
        <v>62.648227480000003</v>
      </c>
      <c r="M19" s="67">
        <v>82.967667230000004</v>
      </c>
      <c r="N19" s="67">
        <v>42.328787730000002</v>
      </c>
      <c r="O19" s="67">
        <f t="shared" si="4"/>
        <v>61.083733269999996</v>
      </c>
      <c r="P19" s="67">
        <v>79.867703129999995</v>
      </c>
      <c r="Q19" s="67">
        <v>42.299763409999997</v>
      </c>
      <c r="R19" s="67">
        <f t="shared" si="5"/>
        <v>68.544941175000005</v>
      </c>
      <c r="S19" s="67">
        <v>84.117668300000005</v>
      </c>
      <c r="T19" s="67">
        <v>52.972214049999998</v>
      </c>
      <c r="U19" s="67">
        <f t="shared" si="6"/>
        <v>59.556913475000002</v>
      </c>
      <c r="V19" s="67">
        <v>87.51555046</v>
      </c>
      <c r="W19" s="67">
        <v>31.59827649</v>
      </c>
      <c r="X19" s="67">
        <f t="shared" si="7"/>
        <v>60.928006555000003</v>
      </c>
      <c r="Y19" s="67">
        <v>81.307844790000004</v>
      </c>
      <c r="Z19" s="67">
        <v>40.548168320000002</v>
      </c>
      <c r="AA19" s="67">
        <f t="shared" si="8"/>
        <v>62.518575054999999</v>
      </c>
      <c r="AB19" s="67">
        <v>77.092925739999998</v>
      </c>
      <c r="AC19" s="67">
        <v>47.944224370000001</v>
      </c>
      <c r="AD19" s="67">
        <f t="shared" si="9"/>
        <v>56.824452380000004</v>
      </c>
      <c r="AE19" s="67">
        <v>79.203096400000007</v>
      </c>
      <c r="AF19" s="67">
        <v>34.445808360000001</v>
      </c>
      <c r="AG19" s="67">
        <f t="shared" si="10"/>
        <v>59.565026429999996</v>
      </c>
      <c r="AH19" s="67">
        <v>79.559782279999993</v>
      </c>
      <c r="AI19" s="67">
        <v>39.570270579999999</v>
      </c>
      <c r="AJ19" s="67">
        <f t="shared" si="11"/>
        <v>60.189084495000003</v>
      </c>
      <c r="AK19" s="67">
        <v>80.331213070000004</v>
      </c>
      <c r="AL19" s="67">
        <v>40.046955920000002</v>
      </c>
      <c r="AM19" s="67">
        <f t="shared" si="12"/>
        <v>63.006450564999994</v>
      </c>
      <c r="AN19" s="67">
        <v>81.367425539999999</v>
      </c>
      <c r="AO19" s="67">
        <v>44.645475589999997</v>
      </c>
      <c r="AP19" s="67">
        <f t="shared" si="13"/>
        <v>59.95787318</v>
      </c>
      <c r="AQ19" s="67">
        <v>80.679987850000003</v>
      </c>
      <c r="AR19" s="67">
        <v>39.235758509999997</v>
      </c>
      <c r="AS19" s="67">
        <f t="shared" si="14"/>
        <v>63.920801064999999</v>
      </c>
      <c r="AT19" s="67">
        <v>81.173615839999997</v>
      </c>
      <c r="AU19" s="67">
        <v>46.667986290000002</v>
      </c>
      <c r="AV19" s="67">
        <f t="shared" si="15"/>
        <v>62.842129265000004</v>
      </c>
      <c r="AW19" s="67">
        <v>83.798762370000006</v>
      </c>
      <c r="AX19" s="67">
        <v>41.885496160000002</v>
      </c>
      <c r="AY19" s="67">
        <f t="shared" si="16"/>
        <v>61.550983764999998</v>
      </c>
      <c r="AZ19" s="67">
        <v>78.009826959999998</v>
      </c>
      <c r="BA19" s="67">
        <v>45.092140569999998</v>
      </c>
      <c r="BB19" s="67">
        <f t="shared" si="17"/>
        <v>62.358004285000007</v>
      </c>
      <c r="BC19" s="67">
        <v>79.168942650000005</v>
      </c>
      <c r="BD19" s="67">
        <v>45.547065920000001</v>
      </c>
      <c r="BE19" s="67">
        <f t="shared" si="18"/>
        <v>63.320420854999995</v>
      </c>
      <c r="BF19" s="67">
        <v>81.277853199999996</v>
      </c>
      <c r="BG19" s="67">
        <v>45.362988510000001</v>
      </c>
      <c r="BH19" s="67">
        <f t="shared" si="19"/>
        <v>62.454146899999998</v>
      </c>
      <c r="BI19" s="67">
        <v>81.764679639999997</v>
      </c>
      <c r="BJ19" s="67">
        <v>43.143614159999998</v>
      </c>
      <c r="BK19" s="67">
        <f t="shared" si="20"/>
        <v>61.744985049999997</v>
      </c>
      <c r="BL19" s="67">
        <v>81.501564950000002</v>
      </c>
      <c r="BM19" s="67">
        <v>41.988405149999998</v>
      </c>
      <c r="BN19" s="67">
        <f t="shared" si="21"/>
        <v>61.692160684999997</v>
      </c>
      <c r="BO19" s="67">
        <v>79.760160299999995</v>
      </c>
      <c r="BP19" s="67">
        <v>43.62416107</v>
      </c>
      <c r="BQ19" s="67">
        <f t="shared" si="22"/>
        <v>70.652548870000004</v>
      </c>
      <c r="BR19" s="67">
        <v>86.94904373</v>
      </c>
      <c r="BS19" s="67">
        <v>54.356054010000001</v>
      </c>
      <c r="BT19" s="67">
        <f t="shared" si="23"/>
        <v>59.979287909999996</v>
      </c>
      <c r="BU19" s="67">
        <v>78.129765480000003</v>
      </c>
      <c r="BV19" s="67">
        <v>41.828810339999997</v>
      </c>
      <c r="BW19" s="67">
        <f t="shared" si="24"/>
        <v>59.667097914999999</v>
      </c>
      <c r="BX19" s="67">
        <v>79.060329100000004</v>
      </c>
      <c r="BY19" s="67">
        <v>40.273866730000002</v>
      </c>
      <c r="BZ19" s="67">
        <f t="shared" si="25"/>
        <v>59.495479330000002</v>
      </c>
      <c r="CA19" s="67">
        <v>75.764050670000003</v>
      </c>
      <c r="CB19" s="67">
        <v>43.226907990000001</v>
      </c>
      <c r="CC19" s="67">
        <f t="shared" si="26"/>
        <v>58.395687155000005</v>
      </c>
      <c r="CD19" s="67">
        <v>82.112756630000007</v>
      </c>
      <c r="CE19" s="67">
        <v>34.678617680000002</v>
      </c>
      <c r="CF19" s="67">
        <f t="shared" si="27"/>
        <v>62.693096734999997</v>
      </c>
      <c r="CG19" s="67">
        <v>80.229207160000001</v>
      </c>
      <c r="CH19" s="67">
        <v>45.156986310000001</v>
      </c>
      <c r="CI19" s="67">
        <f t="shared" si="28"/>
        <v>62.673160315000004</v>
      </c>
      <c r="CJ19" s="67">
        <v>81.098961860000003</v>
      </c>
      <c r="CK19" s="67">
        <v>44.247358769999998</v>
      </c>
      <c r="CL19" s="67">
        <f t="shared" si="29"/>
        <v>57.705141685000001</v>
      </c>
      <c r="CM19" s="67">
        <v>79.286773350000004</v>
      </c>
      <c r="CN19" s="67">
        <v>36.123510019999998</v>
      </c>
      <c r="CO19" s="67">
        <f t="shared" si="30"/>
        <v>65.634936570000008</v>
      </c>
      <c r="CP19" s="67">
        <v>83.591925770000003</v>
      </c>
      <c r="CQ19" s="67">
        <v>47.677947369999998</v>
      </c>
      <c r="CR19" s="67">
        <f t="shared" si="31"/>
        <v>58.824284555000006</v>
      </c>
      <c r="CS19" s="67">
        <v>80.214327170000004</v>
      </c>
      <c r="CT19" s="67">
        <v>37.43424194</v>
      </c>
    </row>
    <row r="20" spans="1:98" ht="15.5">
      <c r="A20" s="260"/>
      <c r="B20" s="216" t="s">
        <v>130</v>
      </c>
      <c r="C20" s="67">
        <f t="shared" si="0"/>
        <v>60.383676309999998</v>
      </c>
      <c r="D20" s="67">
        <v>79.1831873</v>
      </c>
      <c r="E20" s="67">
        <v>41.584165319999997</v>
      </c>
      <c r="F20" s="67">
        <f t="shared" si="1"/>
        <v>61.280886120000005</v>
      </c>
      <c r="G20" s="67">
        <v>75.979140360000002</v>
      </c>
      <c r="H20" s="67">
        <v>46.582631880000001</v>
      </c>
      <c r="I20" s="67">
        <f t="shared" si="2"/>
        <v>67.576371340000009</v>
      </c>
      <c r="J20" s="67">
        <v>83.490412000000006</v>
      </c>
      <c r="K20" s="67">
        <v>51.662330679999997</v>
      </c>
      <c r="L20" s="67">
        <f t="shared" si="3"/>
        <v>61.555724505000001</v>
      </c>
      <c r="M20" s="67">
        <v>82.003797309999996</v>
      </c>
      <c r="N20" s="67">
        <v>41.107651699999998</v>
      </c>
      <c r="O20" s="67">
        <f t="shared" si="4"/>
        <v>60.575003150000001</v>
      </c>
      <c r="P20" s="67">
        <v>79.134462940000006</v>
      </c>
      <c r="Q20" s="67">
        <v>42.015543360000002</v>
      </c>
      <c r="R20" s="67">
        <f t="shared" si="5"/>
        <v>66.900869075000003</v>
      </c>
      <c r="S20" s="67">
        <v>82.433822039999995</v>
      </c>
      <c r="T20" s="67">
        <v>51.367916110000003</v>
      </c>
      <c r="U20" s="67">
        <f t="shared" si="6"/>
        <v>57.427285009999999</v>
      </c>
      <c r="V20" s="67">
        <v>85.749903439999997</v>
      </c>
      <c r="W20" s="67">
        <v>29.10466658</v>
      </c>
      <c r="X20" s="67">
        <f t="shared" si="7"/>
        <v>59.619192269999999</v>
      </c>
      <c r="Y20" s="67">
        <v>77.979342180000003</v>
      </c>
      <c r="Z20" s="67">
        <v>41.259042360000002</v>
      </c>
      <c r="AA20" s="67">
        <f t="shared" si="8"/>
        <v>61.464979915000001</v>
      </c>
      <c r="AB20" s="67">
        <v>75.926657090000006</v>
      </c>
      <c r="AC20" s="67">
        <v>47.003302740000002</v>
      </c>
      <c r="AD20" s="67">
        <f t="shared" si="9"/>
        <v>57.940892560000002</v>
      </c>
      <c r="AE20" s="67">
        <v>79.237556850000004</v>
      </c>
      <c r="AF20" s="67">
        <v>36.644228269999999</v>
      </c>
      <c r="AG20" s="67">
        <f t="shared" si="10"/>
        <v>59.693236819999996</v>
      </c>
      <c r="AH20" s="67">
        <v>79.00316042</v>
      </c>
      <c r="AI20" s="67">
        <v>40.383313219999998</v>
      </c>
      <c r="AJ20" s="67">
        <f t="shared" si="11"/>
        <v>60.186566490000004</v>
      </c>
      <c r="AK20" s="67">
        <v>80.225015330000005</v>
      </c>
      <c r="AL20" s="67">
        <v>40.148117650000003</v>
      </c>
      <c r="AM20" s="67">
        <f t="shared" si="12"/>
        <v>62.319935354999998</v>
      </c>
      <c r="AN20" s="67">
        <v>78.560247149999995</v>
      </c>
      <c r="AO20" s="67">
        <v>46.079623560000002</v>
      </c>
      <c r="AP20" s="67">
        <f t="shared" si="13"/>
        <v>58.219075794999995</v>
      </c>
      <c r="AQ20" s="67">
        <v>79.914236419999995</v>
      </c>
      <c r="AR20" s="67">
        <v>36.523915170000002</v>
      </c>
      <c r="AS20" s="67">
        <f t="shared" si="14"/>
        <v>62.257963564999997</v>
      </c>
      <c r="AT20" s="67">
        <v>79.200286009999999</v>
      </c>
      <c r="AU20" s="67">
        <v>45.315641120000002</v>
      </c>
      <c r="AV20" s="67">
        <f t="shared" si="15"/>
        <v>60.459359419999998</v>
      </c>
      <c r="AW20" s="67">
        <v>80.355402190000007</v>
      </c>
      <c r="AX20" s="67">
        <v>40.563316649999997</v>
      </c>
      <c r="AY20" s="67">
        <f t="shared" si="16"/>
        <v>60.773164585000004</v>
      </c>
      <c r="AZ20" s="67">
        <v>77.203649470000002</v>
      </c>
      <c r="BA20" s="67">
        <v>44.342679699999998</v>
      </c>
      <c r="BB20" s="67">
        <f t="shared" si="17"/>
        <v>62.835859380000002</v>
      </c>
      <c r="BC20" s="67">
        <v>79.365010960000006</v>
      </c>
      <c r="BD20" s="67">
        <v>46.306707799999998</v>
      </c>
      <c r="BE20" s="67">
        <f t="shared" si="18"/>
        <v>62.937558334999999</v>
      </c>
      <c r="BF20" s="67">
        <v>80.250251899999995</v>
      </c>
      <c r="BG20" s="67">
        <v>45.624864770000002</v>
      </c>
      <c r="BH20" s="67">
        <f t="shared" si="19"/>
        <v>60.931096165</v>
      </c>
      <c r="BI20" s="67">
        <v>80.126354919999997</v>
      </c>
      <c r="BJ20" s="67">
        <v>41.735837410000002</v>
      </c>
      <c r="BK20" s="67">
        <f t="shared" si="20"/>
        <v>62.255716100000001</v>
      </c>
      <c r="BL20" s="67">
        <v>81.236183870000005</v>
      </c>
      <c r="BM20" s="67">
        <v>43.275248329999997</v>
      </c>
      <c r="BN20" s="67">
        <f t="shared" si="21"/>
        <v>60.750037894999998</v>
      </c>
      <c r="BO20" s="67">
        <v>78.932646129999995</v>
      </c>
      <c r="BP20" s="67">
        <v>42.567429660000002</v>
      </c>
      <c r="BQ20" s="67">
        <f t="shared" si="22"/>
        <v>70.069356165000002</v>
      </c>
      <c r="BR20" s="67">
        <v>85.515650730000004</v>
      </c>
      <c r="BS20" s="67">
        <v>54.6230616</v>
      </c>
      <c r="BT20" s="67">
        <f t="shared" si="23"/>
        <v>60.926861375000001</v>
      </c>
      <c r="BU20" s="67">
        <v>78.315558839999994</v>
      </c>
      <c r="BV20" s="67">
        <v>43.538163910000002</v>
      </c>
      <c r="BW20" s="67">
        <f t="shared" si="24"/>
        <v>59.585992349999998</v>
      </c>
      <c r="BX20" s="67">
        <v>78.505047180000005</v>
      </c>
      <c r="BY20" s="67">
        <v>40.666937519999998</v>
      </c>
      <c r="BZ20" s="67">
        <f t="shared" si="25"/>
        <v>58.351196195</v>
      </c>
      <c r="CA20" s="67">
        <v>74.197320199999993</v>
      </c>
      <c r="CB20" s="67">
        <v>42.50507219</v>
      </c>
      <c r="CC20" s="67">
        <f t="shared" si="26"/>
        <v>57.278663174999998</v>
      </c>
      <c r="CD20" s="67">
        <v>79.588770839999995</v>
      </c>
      <c r="CE20" s="67">
        <v>34.968555510000002</v>
      </c>
      <c r="CF20" s="67">
        <f t="shared" si="27"/>
        <v>61.531632809999998</v>
      </c>
      <c r="CG20" s="67">
        <v>78.294299789999997</v>
      </c>
      <c r="CH20" s="67">
        <v>44.768965829999999</v>
      </c>
      <c r="CI20" s="67">
        <f t="shared" si="28"/>
        <v>59.850593860000004</v>
      </c>
      <c r="CJ20" s="67">
        <v>78.655358930000006</v>
      </c>
      <c r="CK20" s="67">
        <v>41.045828790000002</v>
      </c>
      <c r="CL20" s="67">
        <f t="shared" si="29"/>
        <v>56.641359050000005</v>
      </c>
      <c r="CM20" s="67">
        <v>78.376967440000001</v>
      </c>
      <c r="CN20" s="67">
        <v>34.905750660000002</v>
      </c>
      <c r="CO20" s="67">
        <f t="shared" si="30"/>
        <v>65.288550000000001</v>
      </c>
      <c r="CP20" s="67">
        <v>82.698439129999997</v>
      </c>
      <c r="CQ20" s="67">
        <v>47.878660869999997</v>
      </c>
      <c r="CR20" s="67">
        <f t="shared" si="31"/>
        <v>59.517182645000005</v>
      </c>
      <c r="CS20" s="67">
        <v>80.709599710000006</v>
      </c>
      <c r="CT20" s="67">
        <v>38.324765579999998</v>
      </c>
    </row>
    <row r="21" spans="1:98" ht="15.5">
      <c r="A21" s="260">
        <v>2009</v>
      </c>
      <c r="B21" s="216" t="s">
        <v>127</v>
      </c>
      <c r="C21" s="67">
        <f t="shared" si="0"/>
        <v>58.018759660000001</v>
      </c>
      <c r="D21" s="67">
        <v>76.62202456</v>
      </c>
      <c r="E21" s="67">
        <v>39.415494760000001</v>
      </c>
      <c r="F21" s="67">
        <f t="shared" si="1"/>
        <v>61.475970689999997</v>
      </c>
      <c r="G21" s="67">
        <v>76.616901679999998</v>
      </c>
      <c r="H21" s="67">
        <v>46.335039700000003</v>
      </c>
      <c r="I21" s="67">
        <f t="shared" si="2"/>
        <v>67.028181575000005</v>
      </c>
      <c r="J21" s="67">
        <v>83.352754000000004</v>
      </c>
      <c r="K21" s="67">
        <v>50.703609149999998</v>
      </c>
      <c r="L21" s="67">
        <f t="shared" si="3"/>
        <v>60.63632818</v>
      </c>
      <c r="M21" s="67">
        <v>80.827444159999999</v>
      </c>
      <c r="N21" s="67">
        <v>40.4452122</v>
      </c>
      <c r="O21" s="67">
        <f t="shared" si="4"/>
        <v>61.292436469999998</v>
      </c>
      <c r="P21" s="67">
        <v>80.455986109999998</v>
      </c>
      <c r="Q21" s="67">
        <v>42.128886829999999</v>
      </c>
      <c r="R21" s="67">
        <f t="shared" si="5"/>
        <v>67.309433245000008</v>
      </c>
      <c r="S21" s="67">
        <v>82.426514890000007</v>
      </c>
      <c r="T21" s="67">
        <v>52.192351600000002</v>
      </c>
      <c r="U21" s="67">
        <f t="shared" si="6"/>
        <v>58.687115809999995</v>
      </c>
      <c r="V21" s="67">
        <v>85.431966619999997</v>
      </c>
      <c r="W21" s="67">
        <v>31.942264999999999</v>
      </c>
      <c r="X21" s="67">
        <f t="shared" si="7"/>
        <v>58.094426490000004</v>
      </c>
      <c r="Y21" s="67">
        <v>77.516802589999998</v>
      </c>
      <c r="Z21" s="67">
        <v>38.672050390000003</v>
      </c>
      <c r="AA21" s="67">
        <f t="shared" si="8"/>
        <v>61.472677629999993</v>
      </c>
      <c r="AB21" s="67">
        <v>74.738508749999994</v>
      </c>
      <c r="AC21" s="67">
        <v>48.206846509999998</v>
      </c>
      <c r="AD21" s="67">
        <f t="shared" si="9"/>
        <v>57.105195699999996</v>
      </c>
      <c r="AE21" s="67">
        <v>78.074000900000001</v>
      </c>
      <c r="AF21" s="67">
        <v>36.136390499999997</v>
      </c>
      <c r="AG21" s="67">
        <f t="shared" si="10"/>
        <v>58.969148970000006</v>
      </c>
      <c r="AH21" s="67">
        <v>78.106720780000003</v>
      </c>
      <c r="AI21" s="67">
        <v>39.831577160000002</v>
      </c>
      <c r="AJ21" s="67">
        <f t="shared" si="11"/>
        <v>58.61251652</v>
      </c>
      <c r="AK21" s="67">
        <v>76.852740699999998</v>
      </c>
      <c r="AL21" s="67">
        <v>40.372292340000001</v>
      </c>
      <c r="AM21" s="67">
        <f t="shared" si="12"/>
        <v>58.281310465000004</v>
      </c>
      <c r="AN21" s="67">
        <v>75.461404400000006</v>
      </c>
      <c r="AO21" s="67">
        <v>41.101216530000002</v>
      </c>
      <c r="AP21" s="67">
        <f t="shared" si="13"/>
        <v>58.716041989999994</v>
      </c>
      <c r="AQ21" s="67">
        <v>79.717452179999995</v>
      </c>
      <c r="AR21" s="67">
        <v>37.714631799999999</v>
      </c>
      <c r="AS21" s="67">
        <f t="shared" si="14"/>
        <v>63.158117360000006</v>
      </c>
      <c r="AT21" s="67">
        <v>80.557774280000004</v>
      </c>
      <c r="AU21" s="67">
        <v>45.75846044</v>
      </c>
      <c r="AV21" s="67">
        <f t="shared" si="15"/>
        <v>60.600716575</v>
      </c>
      <c r="AW21" s="67">
        <v>80.993939769999997</v>
      </c>
      <c r="AX21" s="67">
        <v>40.207493380000003</v>
      </c>
      <c r="AY21" s="67">
        <f t="shared" si="16"/>
        <v>59.720939665000003</v>
      </c>
      <c r="AZ21" s="67">
        <v>75.261749170000002</v>
      </c>
      <c r="BA21" s="67">
        <v>44.180130159999997</v>
      </c>
      <c r="BB21" s="67">
        <f t="shared" si="17"/>
        <v>63.490336909999996</v>
      </c>
      <c r="BC21" s="67">
        <v>79.932358370000003</v>
      </c>
      <c r="BD21" s="67">
        <v>47.048315449999997</v>
      </c>
      <c r="BE21" s="67">
        <f t="shared" si="18"/>
        <v>63.379168165000003</v>
      </c>
      <c r="BF21" s="67">
        <v>80.410201990000004</v>
      </c>
      <c r="BG21" s="67">
        <v>46.348134340000001</v>
      </c>
      <c r="BH21" s="67">
        <f t="shared" si="19"/>
        <v>61.261397875</v>
      </c>
      <c r="BI21" s="67">
        <v>80.330962260000007</v>
      </c>
      <c r="BJ21" s="67">
        <v>42.19183349</v>
      </c>
      <c r="BK21" s="67">
        <f t="shared" si="20"/>
        <v>60.841862015000004</v>
      </c>
      <c r="BL21" s="67">
        <v>80.053513620000004</v>
      </c>
      <c r="BM21" s="67">
        <v>41.630210409999997</v>
      </c>
      <c r="BN21" s="67">
        <f t="shared" si="21"/>
        <v>59.956668460000003</v>
      </c>
      <c r="BO21" s="67">
        <v>77.455550410000001</v>
      </c>
      <c r="BP21" s="67">
        <v>42.457786509999998</v>
      </c>
      <c r="BQ21" s="67">
        <f t="shared" si="22"/>
        <v>67.605500970000008</v>
      </c>
      <c r="BR21" s="67">
        <v>84.04999737</v>
      </c>
      <c r="BS21" s="67">
        <v>51.161004570000003</v>
      </c>
      <c r="BT21" s="67">
        <f t="shared" si="23"/>
        <v>60.825136825000001</v>
      </c>
      <c r="BU21" s="67">
        <v>79.439406689999998</v>
      </c>
      <c r="BV21" s="67">
        <v>42.210866959999997</v>
      </c>
      <c r="BW21" s="67">
        <f t="shared" si="24"/>
        <v>59.862756785000002</v>
      </c>
      <c r="BX21" s="67">
        <v>79.417184520000006</v>
      </c>
      <c r="BY21" s="67">
        <v>40.308329049999998</v>
      </c>
      <c r="BZ21" s="67">
        <f t="shared" si="25"/>
        <v>58.53816458</v>
      </c>
      <c r="CA21" s="67">
        <v>74.422172290000006</v>
      </c>
      <c r="CB21" s="67">
        <v>42.654156870000001</v>
      </c>
      <c r="CC21" s="67">
        <f t="shared" si="26"/>
        <v>58.369602095000005</v>
      </c>
      <c r="CD21" s="67">
        <v>81.273968300000007</v>
      </c>
      <c r="CE21" s="67">
        <v>35.465235890000002</v>
      </c>
      <c r="CF21" s="67">
        <f t="shared" si="27"/>
        <v>60.718168050000003</v>
      </c>
      <c r="CG21" s="67">
        <v>78.043000210000002</v>
      </c>
      <c r="CH21" s="67">
        <v>43.393335890000003</v>
      </c>
      <c r="CI21" s="67">
        <f t="shared" si="28"/>
        <v>58.420597604999998</v>
      </c>
      <c r="CJ21" s="67">
        <v>75.727011410000003</v>
      </c>
      <c r="CK21" s="67">
        <v>41.114183799999999</v>
      </c>
      <c r="CL21" s="67">
        <f t="shared" si="29"/>
        <v>57.684999054999999</v>
      </c>
      <c r="CM21" s="67">
        <v>79.422388269999999</v>
      </c>
      <c r="CN21" s="67">
        <v>35.947609839999998</v>
      </c>
      <c r="CO21" s="67">
        <f t="shared" si="30"/>
        <v>64.00276461</v>
      </c>
      <c r="CP21" s="67">
        <v>81.058376969999998</v>
      </c>
      <c r="CQ21" s="67">
        <v>46.947152250000002</v>
      </c>
      <c r="CR21" s="67">
        <f t="shared" si="31"/>
        <v>53.906097395000003</v>
      </c>
      <c r="CS21" s="67">
        <v>74.120140000000006</v>
      </c>
      <c r="CT21" s="67">
        <v>33.69205479</v>
      </c>
    </row>
    <row r="22" spans="1:98" ht="15.5">
      <c r="A22" s="260"/>
      <c r="B22" s="216" t="s">
        <v>128</v>
      </c>
      <c r="C22" s="67">
        <f t="shared" si="0"/>
        <v>59.078324869999996</v>
      </c>
      <c r="D22" s="67">
        <v>77.268225509999994</v>
      </c>
      <c r="E22" s="67">
        <v>40.888424229999998</v>
      </c>
      <c r="F22" s="67">
        <f t="shared" si="1"/>
        <v>61.767593460000001</v>
      </c>
      <c r="G22" s="67">
        <v>76.572453400000001</v>
      </c>
      <c r="H22" s="67">
        <v>46.96273352</v>
      </c>
      <c r="I22" s="67">
        <f t="shared" si="2"/>
        <v>64.996637294999999</v>
      </c>
      <c r="J22" s="67">
        <v>80.806649789999994</v>
      </c>
      <c r="K22" s="67">
        <v>49.186624799999997</v>
      </c>
      <c r="L22" s="67">
        <f t="shared" si="3"/>
        <v>61.362462565000001</v>
      </c>
      <c r="M22" s="67">
        <v>81.595038470000006</v>
      </c>
      <c r="N22" s="67">
        <v>41.129886659999997</v>
      </c>
      <c r="O22" s="67">
        <f t="shared" si="4"/>
        <v>59.978461285000002</v>
      </c>
      <c r="P22" s="67">
        <v>78.702439870000006</v>
      </c>
      <c r="Q22" s="67">
        <v>41.254482699999997</v>
      </c>
      <c r="R22" s="67">
        <f t="shared" si="5"/>
        <v>66.502387310000003</v>
      </c>
      <c r="S22" s="67">
        <v>82.133364310000005</v>
      </c>
      <c r="T22" s="67">
        <v>50.871410310000002</v>
      </c>
      <c r="U22" s="67">
        <f t="shared" si="6"/>
        <v>58.924832754999997</v>
      </c>
      <c r="V22" s="67">
        <v>85.680227119999998</v>
      </c>
      <c r="W22" s="67">
        <v>32.169438390000003</v>
      </c>
      <c r="X22" s="67">
        <f t="shared" si="7"/>
        <v>57.272938604999993</v>
      </c>
      <c r="Y22" s="67">
        <v>76.116316549999993</v>
      </c>
      <c r="Z22" s="67">
        <v>38.42956066</v>
      </c>
      <c r="AA22" s="67">
        <f t="shared" si="8"/>
        <v>61.558002184999999</v>
      </c>
      <c r="AB22" s="67">
        <v>74.550632489999998</v>
      </c>
      <c r="AC22" s="67">
        <v>48.565371880000001</v>
      </c>
      <c r="AD22" s="67">
        <f t="shared" si="9"/>
        <v>56.744345484999997</v>
      </c>
      <c r="AE22" s="67">
        <v>78.244566449999994</v>
      </c>
      <c r="AF22" s="67">
        <v>35.24412452</v>
      </c>
      <c r="AG22" s="67">
        <f t="shared" si="10"/>
        <v>60.065901855</v>
      </c>
      <c r="AH22" s="67">
        <v>79.617567350000002</v>
      </c>
      <c r="AI22" s="67">
        <v>40.514236359999998</v>
      </c>
      <c r="AJ22" s="67">
        <f t="shared" si="11"/>
        <v>58.407572375000001</v>
      </c>
      <c r="AK22" s="67">
        <v>76.396595070000004</v>
      </c>
      <c r="AL22" s="67">
        <v>40.418549679999998</v>
      </c>
      <c r="AM22" s="67">
        <f t="shared" si="12"/>
        <v>62.593165949999999</v>
      </c>
      <c r="AN22" s="67">
        <v>80.95467945</v>
      </c>
      <c r="AO22" s="67">
        <v>44.231652449999999</v>
      </c>
      <c r="AP22" s="67">
        <f t="shared" si="13"/>
        <v>58.062952714999994</v>
      </c>
      <c r="AQ22" s="67">
        <v>79.235649609999996</v>
      </c>
      <c r="AR22" s="67">
        <v>36.89025582</v>
      </c>
      <c r="AS22" s="67">
        <f t="shared" si="14"/>
        <v>62.638591989999995</v>
      </c>
      <c r="AT22" s="67">
        <v>80.176912049999999</v>
      </c>
      <c r="AU22" s="67">
        <v>45.100271929999998</v>
      </c>
      <c r="AV22" s="67">
        <f t="shared" si="15"/>
        <v>59.39662714</v>
      </c>
      <c r="AW22" s="67">
        <v>78.212861369999999</v>
      </c>
      <c r="AX22" s="67">
        <v>40.58039291</v>
      </c>
      <c r="AY22" s="67">
        <f t="shared" si="16"/>
        <v>61.051739339999997</v>
      </c>
      <c r="AZ22" s="67">
        <v>76.633702450000001</v>
      </c>
      <c r="BA22" s="67">
        <v>45.469776230000001</v>
      </c>
      <c r="BB22" s="67">
        <f t="shared" si="17"/>
        <v>63.611995690000001</v>
      </c>
      <c r="BC22" s="67">
        <v>79.228584119999994</v>
      </c>
      <c r="BD22" s="67">
        <v>47.99540726</v>
      </c>
      <c r="BE22" s="67">
        <f t="shared" si="18"/>
        <v>63.050784914999994</v>
      </c>
      <c r="BF22" s="67">
        <v>80.373574079999997</v>
      </c>
      <c r="BG22" s="67">
        <v>45.727995749999998</v>
      </c>
      <c r="BH22" s="67">
        <f t="shared" si="19"/>
        <v>61.494114545000002</v>
      </c>
      <c r="BI22" s="67">
        <v>79.989631020000004</v>
      </c>
      <c r="BJ22" s="67">
        <v>42.99859807</v>
      </c>
      <c r="BK22" s="67">
        <f t="shared" si="20"/>
        <v>60.015739865</v>
      </c>
      <c r="BL22" s="67">
        <v>78.894373400000006</v>
      </c>
      <c r="BM22" s="67">
        <v>41.137106330000002</v>
      </c>
      <c r="BN22" s="67">
        <f t="shared" si="21"/>
        <v>58.823927674999993</v>
      </c>
      <c r="BO22" s="67">
        <v>76.895008329999996</v>
      </c>
      <c r="BP22" s="67">
        <v>40.752847019999997</v>
      </c>
      <c r="BQ22" s="67">
        <f t="shared" si="22"/>
        <v>68.679339220000003</v>
      </c>
      <c r="BR22" s="67">
        <v>84.426258840000003</v>
      </c>
      <c r="BS22" s="67">
        <v>52.932419600000003</v>
      </c>
      <c r="BT22" s="67">
        <f t="shared" si="23"/>
        <v>58.740397934999997</v>
      </c>
      <c r="BU22" s="67">
        <v>76.176758989999996</v>
      </c>
      <c r="BV22" s="67">
        <v>41.304036879999998</v>
      </c>
      <c r="BW22" s="67">
        <f t="shared" si="24"/>
        <v>59.104487019999993</v>
      </c>
      <c r="BX22" s="67">
        <v>77.996774579999993</v>
      </c>
      <c r="BY22" s="67">
        <v>40.212199460000001</v>
      </c>
      <c r="BZ22" s="67">
        <f t="shared" si="25"/>
        <v>58.734558329999999</v>
      </c>
      <c r="CA22" s="67">
        <v>74.113279790000007</v>
      </c>
      <c r="CB22" s="67">
        <v>43.355836869999997</v>
      </c>
      <c r="CC22" s="67">
        <f t="shared" si="26"/>
        <v>58.101105404999998</v>
      </c>
      <c r="CD22" s="67">
        <v>79.785658049999995</v>
      </c>
      <c r="CE22" s="67">
        <v>36.416552760000002</v>
      </c>
      <c r="CF22" s="67">
        <f t="shared" si="27"/>
        <v>61.606688065</v>
      </c>
      <c r="CG22" s="67">
        <v>78.377324720000004</v>
      </c>
      <c r="CH22" s="67">
        <v>44.836051410000003</v>
      </c>
      <c r="CI22" s="67">
        <f t="shared" si="28"/>
        <v>63.111516980000005</v>
      </c>
      <c r="CJ22" s="67">
        <v>79.693910590000002</v>
      </c>
      <c r="CK22" s="67">
        <v>46.529123370000001</v>
      </c>
      <c r="CL22" s="67">
        <f t="shared" si="29"/>
        <v>57.286557285000001</v>
      </c>
      <c r="CM22" s="67">
        <v>78.86107002</v>
      </c>
      <c r="CN22" s="67">
        <v>35.712044550000002</v>
      </c>
      <c r="CO22" s="67">
        <f t="shared" si="30"/>
        <v>64.688979610000004</v>
      </c>
      <c r="CP22" s="67">
        <v>82.341138490000006</v>
      </c>
      <c r="CQ22" s="67">
        <v>47.036820730000002</v>
      </c>
      <c r="CR22" s="67">
        <f t="shared" si="31"/>
        <v>57.341595940000005</v>
      </c>
      <c r="CS22" s="67">
        <v>76.659754100000001</v>
      </c>
      <c r="CT22" s="67">
        <v>38.023437780000002</v>
      </c>
    </row>
    <row r="23" spans="1:98" ht="15.5">
      <c r="A23" s="260"/>
      <c r="B23" s="216" t="s">
        <v>129</v>
      </c>
      <c r="C23" s="67">
        <f t="shared" si="0"/>
        <v>60.077987784999998</v>
      </c>
      <c r="D23" s="67">
        <v>77.602110789999998</v>
      </c>
      <c r="E23" s="67">
        <v>42.553864779999998</v>
      </c>
      <c r="F23" s="67">
        <f t="shared" si="1"/>
        <v>61.224296619999997</v>
      </c>
      <c r="G23" s="67">
        <v>75.696501569999995</v>
      </c>
      <c r="H23" s="67">
        <v>46.752091669999999</v>
      </c>
      <c r="I23" s="67">
        <f t="shared" si="2"/>
        <v>63.162801369999997</v>
      </c>
      <c r="J23" s="67">
        <v>79.016810809999996</v>
      </c>
      <c r="K23" s="67">
        <v>47.308791929999998</v>
      </c>
      <c r="L23" s="67">
        <f t="shared" si="3"/>
        <v>61.953010669999998</v>
      </c>
      <c r="M23" s="67">
        <v>81.902578680000005</v>
      </c>
      <c r="N23" s="67">
        <v>42.003442659999997</v>
      </c>
      <c r="O23" s="67">
        <f t="shared" si="4"/>
        <v>61.113270405000002</v>
      </c>
      <c r="P23" s="67">
        <v>78.906253280000001</v>
      </c>
      <c r="Q23" s="67">
        <v>43.320287530000002</v>
      </c>
      <c r="R23" s="67">
        <f t="shared" si="5"/>
        <v>67.499576684999994</v>
      </c>
      <c r="S23" s="67">
        <v>82.382243599999995</v>
      </c>
      <c r="T23" s="67">
        <v>52.616909769999999</v>
      </c>
      <c r="U23" s="67">
        <f t="shared" si="6"/>
        <v>60.037188325000002</v>
      </c>
      <c r="V23" s="67">
        <v>86.538503309999996</v>
      </c>
      <c r="W23" s="67">
        <v>33.535873340000002</v>
      </c>
      <c r="X23" s="67">
        <f t="shared" si="7"/>
        <v>58.876332375000004</v>
      </c>
      <c r="Y23" s="67">
        <v>76.751154499999998</v>
      </c>
      <c r="Z23" s="67">
        <v>41.001510250000003</v>
      </c>
      <c r="AA23" s="67">
        <f t="shared" si="8"/>
        <v>62.808651159999997</v>
      </c>
      <c r="AB23" s="67">
        <v>75.034361369999999</v>
      </c>
      <c r="AC23" s="67">
        <v>50.582940950000001</v>
      </c>
      <c r="AD23" s="67">
        <f t="shared" si="9"/>
        <v>56.508758020000002</v>
      </c>
      <c r="AE23" s="67">
        <v>77.54351862</v>
      </c>
      <c r="AF23" s="67">
        <v>35.473997420000003</v>
      </c>
      <c r="AG23" s="67">
        <f t="shared" si="10"/>
        <v>61.35745704</v>
      </c>
      <c r="AH23" s="67">
        <v>80.37437706</v>
      </c>
      <c r="AI23" s="67">
        <v>42.340537019999999</v>
      </c>
      <c r="AJ23" s="67">
        <f t="shared" si="11"/>
        <v>61.217234155</v>
      </c>
      <c r="AK23" s="67">
        <v>78.75718646</v>
      </c>
      <c r="AL23" s="67">
        <v>43.67728185</v>
      </c>
      <c r="AM23" s="67">
        <f t="shared" si="12"/>
        <v>66.685921710000002</v>
      </c>
      <c r="AN23" s="67">
        <v>83.088346619999996</v>
      </c>
      <c r="AO23" s="67">
        <v>50.283496800000002</v>
      </c>
      <c r="AP23" s="67">
        <f t="shared" si="13"/>
        <v>61.115949090000001</v>
      </c>
      <c r="AQ23" s="67">
        <v>81.096193560000003</v>
      </c>
      <c r="AR23" s="67">
        <v>41.135704619999998</v>
      </c>
      <c r="AS23" s="67">
        <f t="shared" si="14"/>
        <v>63.996188029999999</v>
      </c>
      <c r="AT23" s="67">
        <v>80.30227155</v>
      </c>
      <c r="AU23" s="67">
        <v>47.690104509999998</v>
      </c>
      <c r="AV23" s="67">
        <f t="shared" si="15"/>
        <v>61.823622115000006</v>
      </c>
      <c r="AW23" s="67">
        <v>80.109363970000004</v>
      </c>
      <c r="AX23" s="67">
        <v>43.537880260000001</v>
      </c>
      <c r="AY23" s="67">
        <f t="shared" si="16"/>
        <v>61.679473784999999</v>
      </c>
      <c r="AZ23" s="67">
        <v>77.732501670000005</v>
      </c>
      <c r="BA23" s="67">
        <v>45.6264459</v>
      </c>
      <c r="BB23" s="67">
        <f t="shared" si="17"/>
        <v>63.943772225000004</v>
      </c>
      <c r="BC23" s="67">
        <v>79.667004370000001</v>
      </c>
      <c r="BD23" s="67">
        <v>48.220540079999999</v>
      </c>
      <c r="BE23" s="67">
        <f t="shared" si="18"/>
        <v>63.512290945000004</v>
      </c>
      <c r="BF23" s="67">
        <v>80.310799209999999</v>
      </c>
      <c r="BG23" s="67">
        <v>46.713782680000001</v>
      </c>
      <c r="BH23" s="67">
        <f t="shared" si="19"/>
        <v>63.874387600000006</v>
      </c>
      <c r="BI23" s="67">
        <v>81.630630760000003</v>
      </c>
      <c r="BJ23" s="67">
        <v>46.118144440000002</v>
      </c>
      <c r="BK23" s="67">
        <f t="shared" si="20"/>
        <v>62.574220685</v>
      </c>
      <c r="BL23" s="67">
        <v>80.240145920000003</v>
      </c>
      <c r="BM23" s="67">
        <v>44.908295449999997</v>
      </c>
      <c r="BN23" s="67">
        <f t="shared" si="21"/>
        <v>60.211223765</v>
      </c>
      <c r="BO23" s="67">
        <v>78.73632988</v>
      </c>
      <c r="BP23" s="67">
        <v>41.68611765</v>
      </c>
      <c r="BQ23" s="67">
        <f t="shared" si="22"/>
        <v>68.287585320000005</v>
      </c>
      <c r="BR23" s="67">
        <v>84.177982720000003</v>
      </c>
      <c r="BS23" s="67">
        <v>52.39718792</v>
      </c>
      <c r="BT23" s="67">
        <f t="shared" si="23"/>
        <v>60.200463529999993</v>
      </c>
      <c r="BU23" s="67">
        <v>76.073654399999995</v>
      </c>
      <c r="BV23" s="67">
        <v>44.327272659999998</v>
      </c>
      <c r="BW23" s="67">
        <f t="shared" si="24"/>
        <v>58.574303635000007</v>
      </c>
      <c r="BX23" s="67">
        <v>77.469230800000005</v>
      </c>
      <c r="BY23" s="67">
        <v>39.679376470000001</v>
      </c>
      <c r="BZ23" s="67">
        <f t="shared" si="25"/>
        <v>57.995299979999999</v>
      </c>
      <c r="CA23" s="67">
        <v>71.958934040000003</v>
      </c>
      <c r="CB23" s="67">
        <v>44.031665920000002</v>
      </c>
      <c r="CC23" s="67">
        <f t="shared" si="26"/>
        <v>60.262922960000004</v>
      </c>
      <c r="CD23" s="67">
        <v>81.070918270000007</v>
      </c>
      <c r="CE23" s="67">
        <v>39.454927650000002</v>
      </c>
      <c r="CF23" s="67">
        <f t="shared" si="27"/>
        <v>61.073863520000003</v>
      </c>
      <c r="CG23" s="67">
        <v>77.564483640000006</v>
      </c>
      <c r="CH23" s="67">
        <v>44.583243400000001</v>
      </c>
      <c r="CI23" s="67">
        <f t="shared" si="28"/>
        <v>62.616215144999998</v>
      </c>
      <c r="CJ23" s="67">
        <v>80.064181099999999</v>
      </c>
      <c r="CK23" s="67">
        <v>45.168249189999997</v>
      </c>
      <c r="CL23" s="67">
        <f t="shared" si="29"/>
        <v>57.766075479999998</v>
      </c>
      <c r="CM23" s="67">
        <v>78.499521810000005</v>
      </c>
      <c r="CN23" s="67">
        <v>37.032629149999998</v>
      </c>
      <c r="CO23" s="67">
        <f t="shared" si="30"/>
        <v>65.160470709999998</v>
      </c>
      <c r="CP23" s="67">
        <v>82.540428689999999</v>
      </c>
      <c r="CQ23" s="67">
        <v>47.780512729999998</v>
      </c>
      <c r="CR23" s="67">
        <f t="shared" si="31"/>
        <v>60.392928830000002</v>
      </c>
      <c r="CS23" s="67">
        <v>80.339007890000005</v>
      </c>
      <c r="CT23" s="67">
        <v>40.44684977</v>
      </c>
    </row>
    <row r="24" spans="1:98" ht="15.5">
      <c r="A24" s="260"/>
      <c r="B24" s="216" t="s">
        <v>130</v>
      </c>
      <c r="C24" s="67">
        <f t="shared" si="0"/>
        <v>60.030170685000002</v>
      </c>
      <c r="D24" s="67">
        <v>77.358709860000005</v>
      </c>
      <c r="E24" s="67">
        <v>42.701631509999999</v>
      </c>
      <c r="F24" s="67">
        <f t="shared" si="1"/>
        <v>61.258588625000002</v>
      </c>
      <c r="G24" s="67">
        <v>76.961051549999993</v>
      </c>
      <c r="H24" s="67">
        <v>45.556125700000003</v>
      </c>
      <c r="I24" s="67">
        <f t="shared" si="2"/>
        <v>62.99169981</v>
      </c>
      <c r="J24" s="67">
        <v>78.740355510000001</v>
      </c>
      <c r="K24" s="67">
        <v>47.24304411</v>
      </c>
      <c r="L24" s="67">
        <f t="shared" si="3"/>
        <v>63.020782030000007</v>
      </c>
      <c r="M24" s="67">
        <v>82.674995530000004</v>
      </c>
      <c r="N24" s="67">
        <v>43.366568530000002</v>
      </c>
      <c r="O24" s="67">
        <f t="shared" si="4"/>
        <v>61.317183365000005</v>
      </c>
      <c r="P24" s="67">
        <v>78.731262330000007</v>
      </c>
      <c r="Q24" s="67">
        <v>43.903104399999997</v>
      </c>
      <c r="R24" s="67">
        <f t="shared" si="5"/>
        <v>65.696028235</v>
      </c>
      <c r="S24" s="67">
        <v>81.336249480000006</v>
      </c>
      <c r="T24" s="67">
        <v>50.055806990000001</v>
      </c>
      <c r="U24" s="67">
        <f t="shared" si="6"/>
        <v>59.814512649999998</v>
      </c>
      <c r="V24" s="67">
        <v>85.409232599999996</v>
      </c>
      <c r="W24" s="67">
        <v>34.219792699999999</v>
      </c>
      <c r="X24" s="67">
        <f t="shared" si="7"/>
        <v>58.080761649999999</v>
      </c>
      <c r="Y24" s="67">
        <v>76.575948920000002</v>
      </c>
      <c r="Z24" s="67">
        <v>39.585574379999997</v>
      </c>
      <c r="AA24" s="67">
        <f t="shared" si="8"/>
        <v>61.348165034999994</v>
      </c>
      <c r="AB24" s="67">
        <v>74.626037069999995</v>
      </c>
      <c r="AC24" s="67">
        <v>48.070292999999999</v>
      </c>
      <c r="AD24" s="67">
        <f t="shared" si="9"/>
        <v>57.390937505000004</v>
      </c>
      <c r="AE24" s="67">
        <v>78.596118450000006</v>
      </c>
      <c r="AF24" s="67">
        <v>36.185756560000002</v>
      </c>
      <c r="AG24" s="67">
        <f t="shared" si="10"/>
        <v>61.347562764999999</v>
      </c>
      <c r="AH24" s="67">
        <v>80.032563789999998</v>
      </c>
      <c r="AI24" s="67">
        <v>42.662561740000001</v>
      </c>
      <c r="AJ24" s="67">
        <f t="shared" si="11"/>
        <v>60.149017869999994</v>
      </c>
      <c r="AK24" s="67">
        <v>77.396592709999993</v>
      </c>
      <c r="AL24" s="67">
        <v>42.901443030000003</v>
      </c>
      <c r="AM24" s="67">
        <f t="shared" si="12"/>
        <v>63.881661425000004</v>
      </c>
      <c r="AN24" s="67">
        <v>80.824129929999998</v>
      </c>
      <c r="AO24" s="67">
        <v>46.939192920000004</v>
      </c>
      <c r="AP24" s="67">
        <f t="shared" si="13"/>
        <v>59.424374270000001</v>
      </c>
      <c r="AQ24" s="67">
        <v>79.879562309999997</v>
      </c>
      <c r="AR24" s="67">
        <v>38.969186229999998</v>
      </c>
      <c r="AS24" s="67">
        <f t="shared" si="14"/>
        <v>65.155140134999996</v>
      </c>
      <c r="AT24" s="67">
        <v>81.853462519999994</v>
      </c>
      <c r="AU24" s="67">
        <v>48.456817749999999</v>
      </c>
      <c r="AV24" s="67">
        <f t="shared" si="15"/>
        <v>61.737154905000004</v>
      </c>
      <c r="AW24" s="67">
        <v>80.941231310000006</v>
      </c>
      <c r="AX24" s="67">
        <v>42.533078500000002</v>
      </c>
      <c r="AY24" s="67">
        <f t="shared" si="16"/>
        <v>60.921360390000004</v>
      </c>
      <c r="AZ24" s="67">
        <v>76.986727569999999</v>
      </c>
      <c r="BA24" s="67">
        <v>44.855993210000001</v>
      </c>
      <c r="BB24" s="67">
        <f t="shared" si="17"/>
        <v>64.851770630000004</v>
      </c>
      <c r="BC24" s="67">
        <v>81.556783629999998</v>
      </c>
      <c r="BD24" s="67">
        <v>48.146757630000003</v>
      </c>
      <c r="BE24" s="67">
        <f t="shared" si="18"/>
        <v>63.836583515000001</v>
      </c>
      <c r="BF24" s="67">
        <v>80.89515797</v>
      </c>
      <c r="BG24" s="67">
        <v>46.778009060000002</v>
      </c>
      <c r="BH24" s="67">
        <f t="shared" si="19"/>
        <v>62.515528709999998</v>
      </c>
      <c r="BI24" s="67">
        <v>80.275462379999993</v>
      </c>
      <c r="BJ24" s="67">
        <v>44.755595040000003</v>
      </c>
      <c r="BK24" s="67">
        <f t="shared" si="20"/>
        <v>62.505474204999999</v>
      </c>
      <c r="BL24" s="67">
        <v>80.126163030000001</v>
      </c>
      <c r="BM24" s="67">
        <v>44.884785379999997</v>
      </c>
      <c r="BN24" s="67">
        <f t="shared" si="21"/>
        <v>58.804870725000001</v>
      </c>
      <c r="BO24" s="67">
        <v>78.195441410000001</v>
      </c>
      <c r="BP24" s="67">
        <v>39.414300040000001</v>
      </c>
      <c r="BQ24" s="67">
        <f t="shared" si="22"/>
        <v>68.476105695000001</v>
      </c>
      <c r="BR24" s="67">
        <v>83.867759280000001</v>
      </c>
      <c r="BS24" s="67">
        <v>53.084452110000001</v>
      </c>
      <c r="BT24" s="67">
        <f t="shared" si="23"/>
        <v>63.553063105</v>
      </c>
      <c r="BU24" s="67">
        <v>80.15192485</v>
      </c>
      <c r="BV24" s="67">
        <v>46.954201359999999</v>
      </c>
      <c r="BW24" s="67">
        <f t="shared" si="24"/>
        <v>58.459082910000006</v>
      </c>
      <c r="BX24" s="67">
        <v>77.006205210000005</v>
      </c>
      <c r="BY24" s="67">
        <v>39.911960610000001</v>
      </c>
      <c r="BZ24" s="67">
        <f t="shared" si="25"/>
        <v>60.90408935</v>
      </c>
      <c r="CA24" s="67">
        <v>75.671624080000001</v>
      </c>
      <c r="CB24" s="67">
        <v>46.136554619999998</v>
      </c>
      <c r="CC24" s="67">
        <f t="shared" si="26"/>
        <v>58.831838474999998</v>
      </c>
      <c r="CD24" s="67">
        <v>79.353700590000003</v>
      </c>
      <c r="CE24" s="67">
        <v>38.30997636</v>
      </c>
      <c r="CF24" s="67">
        <f t="shared" si="27"/>
        <v>61.620722194999999</v>
      </c>
      <c r="CG24" s="67">
        <v>79.082926020000002</v>
      </c>
      <c r="CH24" s="67">
        <v>44.158518370000003</v>
      </c>
      <c r="CI24" s="67">
        <f t="shared" si="28"/>
        <v>61.766707025000002</v>
      </c>
      <c r="CJ24" s="67">
        <v>79.971960159999995</v>
      </c>
      <c r="CK24" s="67">
        <v>43.561453890000003</v>
      </c>
      <c r="CL24" s="67">
        <f t="shared" si="29"/>
        <v>58.722949990000004</v>
      </c>
      <c r="CM24" s="67">
        <v>79.490199939999997</v>
      </c>
      <c r="CN24" s="67">
        <v>37.955700040000004</v>
      </c>
      <c r="CO24" s="67">
        <f t="shared" si="30"/>
        <v>65.376310884999995</v>
      </c>
      <c r="CP24" s="67">
        <v>81.290133179999998</v>
      </c>
      <c r="CQ24" s="67">
        <v>49.46248859</v>
      </c>
      <c r="CR24" s="67">
        <f t="shared" si="31"/>
        <v>59.558269355</v>
      </c>
      <c r="CS24" s="67">
        <v>80.257081380000002</v>
      </c>
      <c r="CT24" s="67">
        <v>38.859457329999998</v>
      </c>
    </row>
    <row r="25" spans="1:98" ht="15.5">
      <c r="A25" s="260">
        <v>2010</v>
      </c>
      <c r="B25" s="216" t="s">
        <v>127</v>
      </c>
      <c r="C25" s="67">
        <f t="shared" si="0"/>
        <v>59.004876889999991</v>
      </c>
      <c r="D25" s="67">
        <v>76.344570289999993</v>
      </c>
      <c r="E25" s="67">
        <v>41.665183489999997</v>
      </c>
      <c r="F25" s="67">
        <f t="shared" si="1"/>
        <v>59.863139680000003</v>
      </c>
      <c r="G25" s="67">
        <v>75.461994279999999</v>
      </c>
      <c r="H25" s="67">
        <v>44.264285080000001</v>
      </c>
      <c r="I25" s="67">
        <f t="shared" si="2"/>
        <v>62.99278571</v>
      </c>
      <c r="J25" s="67">
        <v>78.115139020000001</v>
      </c>
      <c r="K25" s="67">
        <v>47.870432399999999</v>
      </c>
      <c r="L25" s="67">
        <f t="shared" si="3"/>
        <v>61.751461125000006</v>
      </c>
      <c r="M25" s="67">
        <v>81.718090630000006</v>
      </c>
      <c r="N25" s="67">
        <v>41.784831619999999</v>
      </c>
      <c r="O25" s="67">
        <f t="shared" si="4"/>
        <v>60.230976910000003</v>
      </c>
      <c r="P25" s="67">
        <v>77.632902360000003</v>
      </c>
      <c r="Q25" s="67">
        <v>42.829051460000002</v>
      </c>
      <c r="R25" s="67">
        <f t="shared" si="5"/>
        <v>65.576401904999997</v>
      </c>
      <c r="S25" s="67">
        <v>80.173052940000005</v>
      </c>
      <c r="T25" s="67">
        <v>50.979750869999997</v>
      </c>
      <c r="U25" s="67">
        <f t="shared" si="6"/>
        <v>59.278411384999998</v>
      </c>
      <c r="V25" s="67">
        <v>85.269990789999994</v>
      </c>
      <c r="W25" s="67">
        <v>33.286831980000002</v>
      </c>
      <c r="X25" s="67">
        <f t="shared" si="7"/>
        <v>57.099130649999999</v>
      </c>
      <c r="Y25" s="67">
        <v>76.733197730000001</v>
      </c>
      <c r="Z25" s="67">
        <v>37.465063569999998</v>
      </c>
      <c r="AA25" s="67">
        <f t="shared" si="8"/>
        <v>61.440972610000003</v>
      </c>
      <c r="AB25" s="67">
        <v>75.090358649999999</v>
      </c>
      <c r="AC25" s="67">
        <v>47.79158657</v>
      </c>
      <c r="AD25" s="67">
        <f t="shared" si="9"/>
        <v>56.873150989999999</v>
      </c>
      <c r="AE25" s="67">
        <v>77.445896189999999</v>
      </c>
      <c r="AF25" s="67">
        <v>36.300405789999999</v>
      </c>
      <c r="AG25" s="67">
        <f t="shared" si="10"/>
        <v>59.831791955</v>
      </c>
      <c r="AH25" s="67">
        <v>78.732726420000006</v>
      </c>
      <c r="AI25" s="67">
        <v>40.930857490000001</v>
      </c>
      <c r="AJ25" s="67">
        <f t="shared" si="11"/>
        <v>58.995189800000006</v>
      </c>
      <c r="AK25" s="67">
        <v>76.694473830000007</v>
      </c>
      <c r="AL25" s="67">
        <v>41.295905769999997</v>
      </c>
      <c r="AM25" s="67">
        <f t="shared" si="12"/>
        <v>59.916561720000004</v>
      </c>
      <c r="AN25" s="67">
        <v>74.45401579</v>
      </c>
      <c r="AO25" s="67">
        <v>45.379107650000002</v>
      </c>
      <c r="AP25" s="67">
        <f t="shared" si="13"/>
        <v>58.549212780000005</v>
      </c>
      <c r="AQ25" s="67">
        <v>79.493985640000005</v>
      </c>
      <c r="AR25" s="67">
        <v>37.604439919999997</v>
      </c>
      <c r="AS25" s="67">
        <f t="shared" si="14"/>
        <v>63.949185014999998</v>
      </c>
      <c r="AT25" s="67">
        <v>81.289264959999997</v>
      </c>
      <c r="AU25" s="67">
        <v>46.609105069999998</v>
      </c>
      <c r="AV25" s="67">
        <f t="shared" si="15"/>
        <v>58.523703075</v>
      </c>
      <c r="AW25" s="67">
        <v>77.836549890000001</v>
      </c>
      <c r="AX25" s="67">
        <v>39.21085626</v>
      </c>
      <c r="AY25" s="67">
        <f t="shared" si="16"/>
        <v>61.003703055000003</v>
      </c>
      <c r="AZ25" s="67">
        <v>77.111479349999996</v>
      </c>
      <c r="BA25" s="67">
        <v>44.895926760000002</v>
      </c>
      <c r="BB25" s="67">
        <f t="shared" si="17"/>
        <v>64.179636285000001</v>
      </c>
      <c r="BC25" s="67">
        <v>80.781577179999999</v>
      </c>
      <c r="BD25" s="67">
        <v>47.577695390000002</v>
      </c>
      <c r="BE25" s="67">
        <f t="shared" si="18"/>
        <v>63.022112065000002</v>
      </c>
      <c r="BF25" s="67">
        <v>80.330145880000003</v>
      </c>
      <c r="BG25" s="67">
        <v>45.71407825</v>
      </c>
      <c r="BH25" s="67">
        <f t="shared" si="19"/>
        <v>61.003012925000007</v>
      </c>
      <c r="BI25" s="67">
        <v>78.506803020000007</v>
      </c>
      <c r="BJ25" s="67">
        <v>43.499222830000001</v>
      </c>
      <c r="BK25" s="67">
        <f t="shared" si="20"/>
        <v>60.703770305000006</v>
      </c>
      <c r="BL25" s="67">
        <v>79.302560970000002</v>
      </c>
      <c r="BM25" s="67">
        <v>42.104979640000003</v>
      </c>
      <c r="BN25" s="67">
        <f t="shared" si="21"/>
        <v>57.677232015000001</v>
      </c>
      <c r="BO25" s="67">
        <v>77.288247620000007</v>
      </c>
      <c r="BP25" s="67">
        <v>38.066216410000003</v>
      </c>
      <c r="BQ25" s="67">
        <f t="shared" si="22"/>
        <v>68.399992400000002</v>
      </c>
      <c r="BR25" s="67">
        <v>84.093645789999997</v>
      </c>
      <c r="BS25" s="67">
        <v>52.706339010000001</v>
      </c>
      <c r="BT25" s="67">
        <f t="shared" si="23"/>
        <v>61.98493216</v>
      </c>
      <c r="BU25" s="67">
        <v>78.516257190000005</v>
      </c>
      <c r="BV25" s="67">
        <v>45.453607130000002</v>
      </c>
      <c r="BW25" s="67">
        <f t="shared" si="24"/>
        <v>57.575185410000003</v>
      </c>
      <c r="BX25" s="67">
        <v>77.118706889999999</v>
      </c>
      <c r="BY25" s="67">
        <v>38.031663930000001</v>
      </c>
      <c r="BZ25" s="67">
        <f t="shared" si="25"/>
        <v>59.686324890000002</v>
      </c>
      <c r="CA25" s="67">
        <v>75.641606100000004</v>
      </c>
      <c r="CB25" s="67">
        <v>43.731043679999999</v>
      </c>
      <c r="CC25" s="67">
        <f t="shared" si="26"/>
        <v>59.622081940000001</v>
      </c>
      <c r="CD25" s="67">
        <v>80.670954800000004</v>
      </c>
      <c r="CE25" s="67">
        <v>38.573209079999998</v>
      </c>
      <c r="CF25" s="67">
        <f t="shared" si="27"/>
        <v>60.283815015000002</v>
      </c>
      <c r="CG25" s="67">
        <v>76.957092009999997</v>
      </c>
      <c r="CH25" s="67">
        <v>43.61053802</v>
      </c>
      <c r="CI25" s="67">
        <f t="shared" si="28"/>
        <v>59.991248065000001</v>
      </c>
      <c r="CJ25" s="67">
        <v>76.993318540000004</v>
      </c>
      <c r="CK25" s="67">
        <v>42.989177589999997</v>
      </c>
      <c r="CL25" s="67">
        <f t="shared" si="29"/>
        <v>57.807519659999997</v>
      </c>
      <c r="CM25" s="67">
        <v>78.510829479999998</v>
      </c>
      <c r="CN25" s="67">
        <v>37.104209840000003</v>
      </c>
      <c r="CO25" s="67">
        <f t="shared" si="30"/>
        <v>65.130611895000001</v>
      </c>
      <c r="CP25" s="67">
        <v>80.93467588</v>
      </c>
      <c r="CQ25" s="67">
        <v>49.326547910000002</v>
      </c>
      <c r="CR25" s="67">
        <f t="shared" si="31"/>
        <v>55.799469305000002</v>
      </c>
      <c r="CS25" s="67">
        <v>74.710572200000001</v>
      </c>
      <c r="CT25" s="67">
        <v>36.888366410000003</v>
      </c>
    </row>
    <row r="26" spans="1:98" ht="15.5">
      <c r="A26" s="260"/>
      <c r="B26" s="216" t="s">
        <v>128</v>
      </c>
      <c r="C26" s="67">
        <f t="shared" si="0"/>
        <v>60.99147069</v>
      </c>
      <c r="D26" s="67">
        <v>78.295203569999998</v>
      </c>
      <c r="E26" s="67">
        <v>43.687737810000002</v>
      </c>
      <c r="F26" s="67">
        <f t="shared" si="1"/>
        <v>59.873110054999998</v>
      </c>
      <c r="G26" s="67">
        <v>74.704883550000005</v>
      </c>
      <c r="H26" s="67">
        <v>45.041336559999998</v>
      </c>
      <c r="I26" s="67">
        <f t="shared" si="2"/>
        <v>63.875988700000008</v>
      </c>
      <c r="J26" s="67">
        <v>79.573344250000005</v>
      </c>
      <c r="K26" s="67">
        <v>48.178633150000003</v>
      </c>
      <c r="L26" s="67">
        <f t="shared" si="3"/>
        <v>61.66803462</v>
      </c>
      <c r="M26" s="67">
        <v>81.724247399999996</v>
      </c>
      <c r="N26" s="67">
        <v>41.611821839999998</v>
      </c>
      <c r="O26" s="67">
        <f t="shared" si="4"/>
        <v>59.977348579999997</v>
      </c>
      <c r="P26" s="67">
        <v>77.26038398</v>
      </c>
      <c r="Q26" s="67">
        <v>42.694313180000002</v>
      </c>
      <c r="R26" s="67">
        <f t="shared" si="5"/>
        <v>66.305078524999999</v>
      </c>
      <c r="S26" s="67">
        <v>81.394743360000007</v>
      </c>
      <c r="T26" s="67">
        <v>51.215413689999998</v>
      </c>
      <c r="U26" s="67">
        <f t="shared" si="6"/>
        <v>59.595161255000001</v>
      </c>
      <c r="V26" s="67">
        <v>85.366643780000004</v>
      </c>
      <c r="W26" s="67">
        <v>33.823678729999997</v>
      </c>
      <c r="X26" s="67">
        <f t="shared" si="7"/>
        <v>57.058641014999999</v>
      </c>
      <c r="Y26" s="67">
        <v>75.866347169999997</v>
      </c>
      <c r="Z26" s="67">
        <v>38.250934860000001</v>
      </c>
      <c r="AA26" s="67">
        <f t="shared" si="8"/>
        <v>62.164493720000003</v>
      </c>
      <c r="AB26" s="67">
        <v>75.737105040000003</v>
      </c>
      <c r="AC26" s="67">
        <v>48.591882400000003</v>
      </c>
      <c r="AD26" s="67">
        <f t="shared" si="9"/>
        <v>56.605920444999995</v>
      </c>
      <c r="AE26" s="67">
        <v>77.663838569999996</v>
      </c>
      <c r="AF26" s="67">
        <v>35.548002320000002</v>
      </c>
      <c r="AG26" s="67">
        <f t="shared" si="10"/>
        <v>61.576908305000003</v>
      </c>
      <c r="AH26" s="67">
        <v>80.821695259999998</v>
      </c>
      <c r="AI26" s="67">
        <v>42.332121350000001</v>
      </c>
      <c r="AJ26" s="67">
        <f t="shared" si="11"/>
        <v>60.329505330000003</v>
      </c>
      <c r="AK26" s="67">
        <v>78.188633170000003</v>
      </c>
      <c r="AL26" s="67">
        <v>42.470377489999997</v>
      </c>
      <c r="AM26" s="67">
        <f t="shared" si="12"/>
        <v>64.105656139999994</v>
      </c>
      <c r="AN26" s="67">
        <v>80.166914419999998</v>
      </c>
      <c r="AO26" s="67">
        <v>48.044397859999997</v>
      </c>
      <c r="AP26" s="67">
        <f t="shared" si="13"/>
        <v>61.218805854999999</v>
      </c>
      <c r="AQ26" s="67">
        <v>81.485989270000005</v>
      </c>
      <c r="AR26" s="67">
        <v>40.951622440000001</v>
      </c>
      <c r="AS26" s="67">
        <f t="shared" si="14"/>
        <v>64.086344444999995</v>
      </c>
      <c r="AT26" s="67">
        <v>81.373430949999999</v>
      </c>
      <c r="AU26" s="67">
        <v>46.799257939999997</v>
      </c>
      <c r="AV26" s="67">
        <f t="shared" si="15"/>
        <v>58.122345600000003</v>
      </c>
      <c r="AW26" s="67">
        <v>76.346010960000001</v>
      </c>
      <c r="AX26" s="67">
        <v>39.898680239999997</v>
      </c>
      <c r="AY26" s="67">
        <f t="shared" si="16"/>
        <v>61.388237939999996</v>
      </c>
      <c r="AZ26" s="67">
        <v>77.765407339999996</v>
      </c>
      <c r="BA26" s="67">
        <v>45.011068539999997</v>
      </c>
      <c r="BB26" s="67">
        <f t="shared" si="17"/>
        <v>64.198847595000004</v>
      </c>
      <c r="BC26" s="67">
        <v>79.855910370000004</v>
      </c>
      <c r="BD26" s="67">
        <v>48.541784819999997</v>
      </c>
      <c r="BE26" s="67">
        <f t="shared" si="18"/>
        <v>63.734734880000005</v>
      </c>
      <c r="BF26" s="67">
        <v>80.93406134</v>
      </c>
      <c r="BG26" s="67">
        <v>46.535408420000003</v>
      </c>
      <c r="BH26" s="67">
        <f t="shared" si="19"/>
        <v>62.411999174999998</v>
      </c>
      <c r="BI26" s="67">
        <v>80.596921629999997</v>
      </c>
      <c r="BJ26" s="67">
        <v>44.227076719999999</v>
      </c>
      <c r="BK26" s="67">
        <f t="shared" si="20"/>
        <v>62.303606279999997</v>
      </c>
      <c r="BL26" s="67">
        <v>80.250343000000001</v>
      </c>
      <c r="BM26" s="67">
        <v>44.35686956</v>
      </c>
      <c r="BN26" s="67">
        <f t="shared" si="21"/>
        <v>59.793847735</v>
      </c>
      <c r="BO26" s="67">
        <v>78.556485190000004</v>
      </c>
      <c r="BP26" s="67">
        <v>41.031210280000003</v>
      </c>
      <c r="BQ26" s="67">
        <f t="shared" si="22"/>
        <v>69.725613124999995</v>
      </c>
      <c r="BR26" s="67">
        <v>84.896724300000002</v>
      </c>
      <c r="BS26" s="67">
        <v>54.554501950000002</v>
      </c>
      <c r="BT26" s="67">
        <f t="shared" si="23"/>
        <v>61.241384509999996</v>
      </c>
      <c r="BU26" s="67">
        <v>77.277587389999994</v>
      </c>
      <c r="BV26" s="67">
        <v>45.205181629999998</v>
      </c>
      <c r="BW26" s="67">
        <f t="shared" si="24"/>
        <v>59.202898650000002</v>
      </c>
      <c r="BX26" s="67">
        <v>78.795759270000005</v>
      </c>
      <c r="BY26" s="67">
        <v>39.610038029999998</v>
      </c>
      <c r="BZ26" s="67">
        <f t="shared" si="25"/>
        <v>60.022808155000007</v>
      </c>
      <c r="CA26" s="67">
        <v>75.108085200000005</v>
      </c>
      <c r="CB26" s="67">
        <v>44.937531110000002</v>
      </c>
      <c r="CC26" s="67">
        <f t="shared" si="26"/>
        <v>60.659602335000002</v>
      </c>
      <c r="CD26" s="67">
        <v>82.353707839999998</v>
      </c>
      <c r="CE26" s="67">
        <v>38.965496829999999</v>
      </c>
      <c r="CF26" s="67">
        <f t="shared" si="27"/>
        <v>61.185367784999997</v>
      </c>
      <c r="CG26" s="67">
        <v>80.181207470000004</v>
      </c>
      <c r="CH26" s="67">
        <v>42.189528099999997</v>
      </c>
      <c r="CI26" s="67">
        <f t="shared" si="28"/>
        <v>61.558648605000002</v>
      </c>
      <c r="CJ26" s="67">
        <v>78.958959649999997</v>
      </c>
      <c r="CK26" s="67">
        <v>44.15833756</v>
      </c>
      <c r="CL26" s="67">
        <f t="shared" si="29"/>
        <v>58.615032184999997</v>
      </c>
      <c r="CM26" s="67">
        <v>79.503488899999994</v>
      </c>
      <c r="CN26" s="67">
        <v>37.72657547</v>
      </c>
      <c r="CO26" s="67">
        <f t="shared" si="30"/>
        <v>64.333879870000004</v>
      </c>
      <c r="CP26" s="67">
        <v>80.316969959999994</v>
      </c>
      <c r="CQ26" s="67">
        <v>48.350789779999999</v>
      </c>
      <c r="CR26" s="67">
        <f t="shared" si="31"/>
        <v>57.400172574999999</v>
      </c>
      <c r="CS26" s="67">
        <v>77.506523970000003</v>
      </c>
      <c r="CT26" s="67">
        <v>37.293821180000002</v>
      </c>
    </row>
    <row r="27" spans="1:98" ht="15.5">
      <c r="A27" s="260"/>
      <c r="B27" s="216" t="s">
        <v>129</v>
      </c>
      <c r="C27" s="67">
        <f t="shared" si="0"/>
        <v>61.021434325000001</v>
      </c>
      <c r="D27" s="67">
        <v>78.511336240000006</v>
      </c>
      <c r="E27" s="67">
        <v>43.531532409999997</v>
      </c>
      <c r="F27" s="67">
        <f t="shared" si="1"/>
        <v>59.027756369999999</v>
      </c>
      <c r="G27" s="67">
        <v>74.589764729999999</v>
      </c>
      <c r="H27" s="67">
        <v>43.465748009999999</v>
      </c>
      <c r="I27" s="67">
        <f t="shared" si="2"/>
        <v>64.692080945000001</v>
      </c>
      <c r="J27" s="67">
        <v>80.019691609999995</v>
      </c>
      <c r="K27" s="67">
        <v>49.364470279999999</v>
      </c>
      <c r="L27" s="67">
        <f t="shared" si="3"/>
        <v>62.261222645000004</v>
      </c>
      <c r="M27" s="67">
        <v>82.948638540000005</v>
      </c>
      <c r="N27" s="67">
        <v>41.573806750000003</v>
      </c>
      <c r="O27" s="67">
        <f t="shared" si="4"/>
        <v>59.025035424999999</v>
      </c>
      <c r="P27" s="67">
        <v>75.998429439999995</v>
      </c>
      <c r="Q27" s="67">
        <v>42.051641410000002</v>
      </c>
      <c r="R27" s="67">
        <f t="shared" si="5"/>
        <v>66.852031405000005</v>
      </c>
      <c r="S27" s="67">
        <v>81.384050090000002</v>
      </c>
      <c r="T27" s="67">
        <v>52.320012720000001</v>
      </c>
      <c r="U27" s="67">
        <f t="shared" si="6"/>
        <v>59.048825205</v>
      </c>
      <c r="V27" s="67">
        <v>84.814885230000002</v>
      </c>
      <c r="W27" s="67">
        <v>33.282765179999998</v>
      </c>
      <c r="X27" s="67">
        <f t="shared" si="7"/>
        <v>57.231538049999997</v>
      </c>
      <c r="Y27" s="67">
        <v>77.007429430000002</v>
      </c>
      <c r="Z27" s="67">
        <v>37.45564667</v>
      </c>
      <c r="AA27" s="67">
        <f t="shared" si="8"/>
        <v>63.040010700000003</v>
      </c>
      <c r="AB27" s="67">
        <v>76.807856330000007</v>
      </c>
      <c r="AC27" s="67">
        <v>49.27216507</v>
      </c>
      <c r="AD27" s="67">
        <f t="shared" si="9"/>
        <v>57.317393675000005</v>
      </c>
      <c r="AE27" s="67">
        <v>78.326690470000003</v>
      </c>
      <c r="AF27" s="67">
        <v>36.308096880000001</v>
      </c>
      <c r="AG27" s="67">
        <f t="shared" si="10"/>
        <v>61.489629905000001</v>
      </c>
      <c r="AH27" s="67">
        <v>80.452064539999995</v>
      </c>
      <c r="AI27" s="67">
        <v>42.52719527</v>
      </c>
      <c r="AJ27" s="67">
        <f t="shared" si="11"/>
        <v>60.555769010000006</v>
      </c>
      <c r="AK27" s="67">
        <v>77.994069780000004</v>
      </c>
      <c r="AL27" s="67">
        <v>43.117468240000001</v>
      </c>
      <c r="AM27" s="67">
        <f t="shared" si="12"/>
        <v>64.050195075000005</v>
      </c>
      <c r="AN27" s="67">
        <v>80.464139950000003</v>
      </c>
      <c r="AO27" s="67">
        <v>47.636250199999999</v>
      </c>
      <c r="AP27" s="67">
        <f t="shared" si="13"/>
        <v>58.967849549999997</v>
      </c>
      <c r="AQ27" s="67">
        <v>79.94995308</v>
      </c>
      <c r="AR27" s="67">
        <v>37.985746020000001</v>
      </c>
      <c r="AS27" s="67">
        <f t="shared" si="14"/>
        <v>64.639026215000001</v>
      </c>
      <c r="AT27" s="67">
        <v>81.416353369999996</v>
      </c>
      <c r="AU27" s="67">
        <v>47.861699059999999</v>
      </c>
      <c r="AV27" s="67">
        <f t="shared" si="15"/>
        <v>59.410230734999999</v>
      </c>
      <c r="AW27" s="67">
        <v>78.730104159999996</v>
      </c>
      <c r="AX27" s="67">
        <v>40.090357310000002</v>
      </c>
      <c r="AY27" s="67">
        <f t="shared" si="16"/>
        <v>61.141783235000005</v>
      </c>
      <c r="AZ27" s="67">
        <v>77.565430520000007</v>
      </c>
      <c r="BA27" s="67">
        <v>44.718135949999997</v>
      </c>
      <c r="BB27" s="67">
        <f t="shared" si="17"/>
        <v>64.138330640000007</v>
      </c>
      <c r="BC27" s="67">
        <v>80.469784610000005</v>
      </c>
      <c r="BD27" s="67">
        <v>47.806876670000001</v>
      </c>
      <c r="BE27" s="67">
        <f t="shared" si="18"/>
        <v>63.063952674999996</v>
      </c>
      <c r="BF27" s="67">
        <v>80.260094609999996</v>
      </c>
      <c r="BG27" s="67">
        <v>45.867810740000003</v>
      </c>
      <c r="BH27" s="67">
        <f t="shared" si="19"/>
        <v>61.282221004999997</v>
      </c>
      <c r="BI27" s="67">
        <v>78.31464828</v>
      </c>
      <c r="BJ27" s="67">
        <v>44.24979373</v>
      </c>
      <c r="BK27" s="67">
        <f t="shared" si="20"/>
        <v>63.351757864999996</v>
      </c>
      <c r="BL27" s="67">
        <v>81.853177349999996</v>
      </c>
      <c r="BM27" s="67">
        <v>44.850338379999997</v>
      </c>
      <c r="BN27" s="67">
        <f t="shared" si="21"/>
        <v>59.956811720000005</v>
      </c>
      <c r="BO27" s="67">
        <v>78.515221510000003</v>
      </c>
      <c r="BP27" s="67">
        <v>41.398401929999999</v>
      </c>
      <c r="BQ27" s="67">
        <f t="shared" si="22"/>
        <v>68.208968124999998</v>
      </c>
      <c r="BR27" s="67">
        <v>84.019864100000007</v>
      </c>
      <c r="BS27" s="67">
        <v>52.398072149999997</v>
      </c>
      <c r="BT27" s="67">
        <f t="shared" si="23"/>
        <v>59.939346675000003</v>
      </c>
      <c r="BU27" s="67">
        <v>76.776900490000003</v>
      </c>
      <c r="BV27" s="67">
        <v>43.101792860000003</v>
      </c>
      <c r="BW27" s="67">
        <f t="shared" si="24"/>
        <v>58.088723100000003</v>
      </c>
      <c r="BX27" s="67">
        <v>76.930501160000006</v>
      </c>
      <c r="BY27" s="67">
        <v>39.24694504</v>
      </c>
      <c r="BZ27" s="67">
        <f t="shared" si="25"/>
        <v>58.772800279999998</v>
      </c>
      <c r="CA27" s="67">
        <v>74.425806559999998</v>
      </c>
      <c r="CB27" s="67">
        <v>43.119793999999999</v>
      </c>
      <c r="CC27" s="67">
        <f t="shared" si="26"/>
        <v>58.532164659999999</v>
      </c>
      <c r="CD27" s="67">
        <v>80.374219159999996</v>
      </c>
      <c r="CE27" s="67">
        <v>36.690110160000003</v>
      </c>
      <c r="CF27" s="67">
        <f t="shared" si="27"/>
        <v>61.361607495000001</v>
      </c>
      <c r="CG27" s="67">
        <v>78.273404420000006</v>
      </c>
      <c r="CH27" s="67">
        <v>44.449810569999997</v>
      </c>
      <c r="CI27" s="67">
        <f t="shared" si="28"/>
        <v>61.953195739999998</v>
      </c>
      <c r="CJ27" s="67">
        <v>78.935632569999996</v>
      </c>
      <c r="CK27" s="67">
        <v>44.970758910000001</v>
      </c>
      <c r="CL27" s="67">
        <f t="shared" si="29"/>
        <v>57.120623585000004</v>
      </c>
      <c r="CM27" s="67">
        <v>77.17220098</v>
      </c>
      <c r="CN27" s="67">
        <v>37.069046190000002</v>
      </c>
      <c r="CO27" s="67">
        <f t="shared" si="30"/>
        <v>65.148686840000011</v>
      </c>
      <c r="CP27" s="67">
        <v>81.207839750000005</v>
      </c>
      <c r="CQ27" s="67">
        <v>49.089533930000002</v>
      </c>
      <c r="CR27" s="67">
        <f t="shared" si="31"/>
        <v>58.772945270000001</v>
      </c>
      <c r="CS27" s="67">
        <v>78.883843450000001</v>
      </c>
      <c r="CT27" s="67">
        <v>38.662047090000002</v>
      </c>
    </row>
    <row r="28" spans="1:98" ht="15.5">
      <c r="A28" s="260"/>
      <c r="B28" s="216" t="s">
        <v>130</v>
      </c>
      <c r="C28" s="67">
        <f t="shared" si="0"/>
        <v>59.641220349999998</v>
      </c>
      <c r="D28" s="67">
        <v>77.638852499999999</v>
      </c>
      <c r="E28" s="67">
        <v>41.643588200000003</v>
      </c>
      <c r="F28" s="67">
        <f t="shared" si="1"/>
        <v>59.820049105000002</v>
      </c>
      <c r="G28" s="67">
        <v>74.730012380000005</v>
      </c>
      <c r="H28" s="67">
        <v>44.91008583</v>
      </c>
      <c r="I28" s="67">
        <f t="shared" si="2"/>
        <v>63.864481124999998</v>
      </c>
      <c r="J28" s="67">
        <v>79.372766249999998</v>
      </c>
      <c r="K28" s="67">
        <v>48.356195999999997</v>
      </c>
      <c r="L28" s="67">
        <f t="shared" si="3"/>
        <v>62.084206019999996</v>
      </c>
      <c r="M28" s="67">
        <v>81.984177369999998</v>
      </c>
      <c r="N28" s="67">
        <v>42.184234670000002</v>
      </c>
      <c r="O28" s="67">
        <f t="shared" si="4"/>
        <v>58.540645830000003</v>
      </c>
      <c r="P28" s="67">
        <v>76.151894630000001</v>
      </c>
      <c r="Q28" s="67">
        <v>40.929397029999997</v>
      </c>
      <c r="R28" s="67">
        <f t="shared" si="5"/>
        <v>65.020774674999998</v>
      </c>
      <c r="S28" s="67">
        <v>79.008637680000007</v>
      </c>
      <c r="T28" s="67">
        <v>51.032911669999997</v>
      </c>
      <c r="U28" s="67">
        <f t="shared" si="6"/>
        <v>57.106572579999998</v>
      </c>
      <c r="V28" s="67">
        <v>83.331019929999997</v>
      </c>
      <c r="W28" s="67">
        <v>30.88212523</v>
      </c>
      <c r="X28" s="67">
        <f t="shared" si="7"/>
        <v>54.889277660000005</v>
      </c>
      <c r="Y28" s="67">
        <v>73.446815110000003</v>
      </c>
      <c r="Z28" s="67">
        <v>36.33174021</v>
      </c>
      <c r="AA28" s="67">
        <f t="shared" si="8"/>
        <v>61.377398929999998</v>
      </c>
      <c r="AB28" s="67">
        <v>74.289931139999993</v>
      </c>
      <c r="AC28" s="67">
        <v>48.464866720000003</v>
      </c>
      <c r="AD28" s="67">
        <f t="shared" si="9"/>
        <v>56.654673559999999</v>
      </c>
      <c r="AE28" s="67">
        <v>77.165995359999997</v>
      </c>
      <c r="AF28" s="67">
        <v>36.143351760000002</v>
      </c>
      <c r="AG28" s="67">
        <f t="shared" si="10"/>
        <v>58.911679335000002</v>
      </c>
      <c r="AH28" s="67">
        <v>78.654378500000007</v>
      </c>
      <c r="AI28" s="67">
        <v>39.168980169999998</v>
      </c>
      <c r="AJ28" s="67">
        <f t="shared" si="11"/>
        <v>60.008222275000001</v>
      </c>
      <c r="AK28" s="67">
        <v>77.65112354</v>
      </c>
      <c r="AL28" s="67">
        <v>42.365321010000002</v>
      </c>
      <c r="AM28" s="67">
        <f t="shared" si="12"/>
        <v>62.795256094999999</v>
      </c>
      <c r="AN28" s="67">
        <v>78.817523030000004</v>
      </c>
      <c r="AO28" s="67">
        <v>46.772989160000002</v>
      </c>
      <c r="AP28" s="67">
        <f t="shared" si="13"/>
        <v>59.539160905000003</v>
      </c>
      <c r="AQ28" s="67">
        <v>79.588491770000005</v>
      </c>
      <c r="AR28" s="67">
        <v>39.489830040000001</v>
      </c>
      <c r="AS28" s="67">
        <f t="shared" si="14"/>
        <v>64.189760300000003</v>
      </c>
      <c r="AT28" s="67">
        <v>81.327542039999997</v>
      </c>
      <c r="AU28" s="67">
        <v>47.051978560000002</v>
      </c>
      <c r="AV28" s="67">
        <f t="shared" si="15"/>
        <v>55.720967540000004</v>
      </c>
      <c r="AW28" s="67">
        <v>75.24873977</v>
      </c>
      <c r="AX28" s="67">
        <v>36.19319531</v>
      </c>
      <c r="AY28" s="67">
        <f t="shared" si="16"/>
        <v>59.493425860000002</v>
      </c>
      <c r="AZ28" s="67">
        <v>75.725340770000003</v>
      </c>
      <c r="BA28" s="67">
        <v>43.261510950000002</v>
      </c>
      <c r="BB28" s="67">
        <f t="shared" si="17"/>
        <v>64.442910150000003</v>
      </c>
      <c r="BC28" s="67">
        <v>81.024589430000006</v>
      </c>
      <c r="BD28" s="67">
        <v>47.86123087</v>
      </c>
      <c r="BE28" s="67">
        <f t="shared" si="18"/>
        <v>63.247464074999996</v>
      </c>
      <c r="BF28" s="67">
        <v>80.548672249999996</v>
      </c>
      <c r="BG28" s="67">
        <v>45.946255899999997</v>
      </c>
      <c r="BH28" s="67">
        <f t="shared" si="19"/>
        <v>61.095706414999995</v>
      </c>
      <c r="BI28" s="67">
        <v>79.534326809999996</v>
      </c>
      <c r="BJ28" s="67">
        <v>42.657086020000001</v>
      </c>
      <c r="BK28" s="67">
        <f t="shared" si="20"/>
        <v>62.15658114</v>
      </c>
      <c r="BL28" s="67">
        <v>80.019370100000003</v>
      </c>
      <c r="BM28" s="67">
        <v>44.293792179999997</v>
      </c>
      <c r="BN28" s="67">
        <f t="shared" si="21"/>
        <v>57.126457404999996</v>
      </c>
      <c r="BO28" s="67">
        <v>75.470324189999999</v>
      </c>
      <c r="BP28" s="67">
        <v>38.782590620000001</v>
      </c>
      <c r="BQ28" s="67">
        <f t="shared" si="22"/>
        <v>68.322807135000005</v>
      </c>
      <c r="BR28" s="67">
        <v>83.346169070000002</v>
      </c>
      <c r="BS28" s="67">
        <v>53.299445200000001</v>
      </c>
      <c r="BT28" s="67">
        <f t="shared" si="23"/>
        <v>59.953103659999996</v>
      </c>
      <c r="BU28" s="67">
        <v>76.147467649999996</v>
      </c>
      <c r="BV28" s="67">
        <v>43.758739669999997</v>
      </c>
      <c r="BW28" s="67">
        <f t="shared" si="24"/>
        <v>57.598778194999994</v>
      </c>
      <c r="BX28" s="67">
        <v>76.813529399999993</v>
      </c>
      <c r="BY28" s="67">
        <v>38.384026990000002</v>
      </c>
      <c r="BZ28" s="67">
        <f t="shared" si="25"/>
        <v>58.401288734999994</v>
      </c>
      <c r="CA28" s="67">
        <v>73.856478589999995</v>
      </c>
      <c r="CB28" s="67">
        <v>42.946098880000001</v>
      </c>
      <c r="CC28" s="67">
        <f t="shared" si="26"/>
        <v>58.269180445000003</v>
      </c>
      <c r="CD28" s="67">
        <v>80.389172220000006</v>
      </c>
      <c r="CE28" s="67">
        <v>36.149188670000001</v>
      </c>
      <c r="CF28" s="67">
        <f t="shared" si="27"/>
        <v>59.986378784999999</v>
      </c>
      <c r="CG28" s="67">
        <v>77.758321850000002</v>
      </c>
      <c r="CH28" s="67">
        <v>42.214435719999997</v>
      </c>
      <c r="CI28" s="67">
        <f t="shared" si="28"/>
        <v>59.874777195</v>
      </c>
      <c r="CJ28" s="67">
        <v>76.272873320000002</v>
      </c>
      <c r="CK28" s="67">
        <v>43.476681069999998</v>
      </c>
      <c r="CL28" s="67">
        <f t="shared" si="29"/>
        <v>56.095441274999999</v>
      </c>
      <c r="CM28" s="67">
        <v>77.890230590000002</v>
      </c>
      <c r="CN28" s="67">
        <v>34.300651960000003</v>
      </c>
      <c r="CO28" s="67">
        <f t="shared" si="30"/>
        <v>62.700316950000001</v>
      </c>
      <c r="CP28" s="67">
        <v>79.720817679999996</v>
      </c>
      <c r="CQ28" s="67">
        <v>45.679816219999999</v>
      </c>
      <c r="CR28" s="67">
        <f t="shared" si="31"/>
        <v>59.382648459999999</v>
      </c>
      <c r="CS28" s="67">
        <v>79.757485919999993</v>
      </c>
      <c r="CT28" s="67">
        <v>39.007810999999997</v>
      </c>
    </row>
    <row r="29" spans="1:98" ht="15.5">
      <c r="A29" s="260">
        <v>2011</v>
      </c>
      <c r="B29" s="216" t="s">
        <v>127</v>
      </c>
      <c r="C29" s="67">
        <f t="shared" si="0"/>
        <v>58.991513409999996</v>
      </c>
      <c r="D29" s="67">
        <v>76.985739199999998</v>
      </c>
      <c r="E29" s="67">
        <v>40.997287620000002</v>
      </c>
      <c r="F29" s="67">
        <f t="shared" si="1"/>
        <v>58.810488694999997</v>
      </c>
      <c r="G29" s="67">
        <v>74.428982829999995</v>
      </c>
      <c r="H29" s="67">
        <v>43.191994559999998</v>
      </c>
      <c r="I29" s="67">
        <f t="shared" si="2"/>
        <v>63.613504410000004</v>
      </c>
      <c r="J29" s="67">
        <v>79.32026295</v>
      </c>
      <c r="K29" s="67">
        <v>47.906745870000002</v>
      </c>
      <c r="L29" s="67">
        <f t="shared" si="3"/>
        <v>62.604078369999996</v>
      </c>
      <c r="M29" s="67">
        <v>82.023676179999995</v>
      </c>
      <c r="N29" s="67">
        <v>43.184480559999997</v>
      </c>
      <c r="O29" s="67">
        <f t="shared" si="4"/>
        <v>57.882471395000003</v>
      </c>
      <c r="P29" s="67">
        <v>76.059713790000004</v>
      </c>
      <c r="Q29" s="67">
        <v>39.705229000000003</v>
      </c>
      <c r="R29" s="67">
        <f t="shared" si="5"/>
        <v>64.352915119999992</v>
      </c>
      <c r="S29" s="67">
        <v>79.224020479999993</v>
      </c>
      <c r="T29" s="67">
        <v>49.481809759999997</v>
      </c>
      <c r="U29" s="67">
        <f t="shared" si="6"/>
        <v>58.807576394999998</v>
      </c>
      <c r="V29" s="67">
        <v>85.138768049999996</v>
      </c>
      <c r="W29" s="67">
        <v>32.47638474</v>
      </c>
      <c r="X29" s="67">
        <f t="shared" si="7"/>
        <v>54.372255999999993</v>
      </c>
      <c r="Y29" s="67">
        <v>73.142915239999994</v>
      </c>
      <c r="Z29" s="67">
        <v>35.60159676</v>
      </c>
      <c r="AA29" s="67">
        <f t="shared" si="8"/>
        <v>61.338825729999996</v>
      </c>
      <c r="AB29" s="67">
        <v>75.084852699999999</v>
      </c>
      <c r="AC29" s="67">
        <v>47.592798760000001</v>
      </c>
      <c r="AD29" s="67">
        <f t="shared" si="9"/>
        <v>55.110144400000003</v>
      </c>
      <c r="AE29" s="67">
        <v>75.716162940000004</v>
      </c>
      <c r="AF29" s="67">
        <v>34.504125860000002</v>
      </c>
      <c r="AG29" s="67">
        <f t="shared" si="10"/>
        <v>59.328049675000003</v>
      </c>
      <c r="AH29" s="67">
        <v>78.996522010000007</v>
      </c>
      <c r="AI29" s="67">
        <v>39.659577339999998</v>
      </c>
      <c r="AJ29" s="67">
        <f t="shared" si="11"/>
        <v>58.871635120000008</v>
      </c>
      <c r="AK29" s="67">
        <v>75.194421250000005</v>
      </c>
      <c r="AL29" s="67">
        <v>42.548848990000003</v>
      </c>
      <c r="AM29" s="67">
        <f t="shared" si="12"/>
        <v>58.642363044999996</v>
      </c>
      <c r="AN29" s="67">
        <v>73.303177030000001</v>
      </c>
      <c r="AO29" s="67">
        <v>43.981549059999999</v>
      </c>
      <c r="AP29" s="67">
        <f t="shared" si="13"/>
        <v>58.693042884999997</v>
      </c>
      <c r="AQ29" s="67">
        <v>77.896383020000002</v>
      </c>
      <c r="AR29" s="67">
        <v>39.489702749999999</v>
      </c>
      <c r="AS29" s="67">
        <f t="shared" si="14"/>
        <v>63.387790815000002</v>
      </c>
      <c r="AT29" s="67">
        <v>80.279077130000005</v>
      </c>
      <c r="AU29" s="67">
        <v>46.4965045</v>
      </c>
      <c r="AV29" s="67">
        <f t="shared" si="15"/>
        <v>57.191239140000008</v>
      </c>
      <c r="AW29" s="67">
        <v>77.303715120000007</v>
      </c>
      <c r="AX29" s="67">
        <v>37.078763160000001</v>
      </c>
      <c r="AY29" s="67">
        <f t="shared" si="16"/>
        <v>59.035249780000001</v>
      </c>
      <c r="AZ29" s="67">
        <v>75.054013600000005</v>
      </c>
      <c r="BA29" s="67">
        <v>43.016485959999997</v>
      </c>
      <c r="BB29" s="67">
        <f t="shared" si="17"/>
        <v>64.220603385000004</v>
      </c>
      <c r="BC29" s="67">
        <v>81.495941900000005</v>
      </c>
      <c r="BD29" s="67">
        <v>46.945264870000003</v>
      </c>
      <c r="BE29" s="67">
        <f t="shared" si="18"/>
        <v>61.760616300000002</v>
      </c>
      <c r="BF29" s="67">
        <v>78.637211350000001</v>
      </c>
      <c r="BG29" s="67">
        <v>44.884021250000004</v>
      </c>
      <c r="BH29" s="67">
        <f t="shared" si="19"/>
        <v>60.076743629999996</v>
      </c>
      <c r="BI29" s="67">
        <v>78.438377590000002</v>
      </c>
      <c r="BJ29" s="67">
        <v>41.715109669999997</v>
      </c>
      <c r="BK29" s="67">
        <f t="shared" si="20"/>
        <v>60.78164546</v>
      </c>
      <c r="BL29" s="67">
        <v>79.323414130000003</v>
      </c>
      <c r="BM29" s="67">
        <v>42.239876789999997</v>
      </c>
      <c r="BN29" s="67">
        <f t="shared" si="21"/>
        <v>58.539179265000001</v>
      </c>
      <c r="BO29" s="67">
        <v>75.829153210000001</v>
      </c>
      <c r="BP29" s="67">
        <v>41.249205320000002</v>
      </c>
      <c r="BQ29" s="67">
        <f t="shared" si="22"/>
        <v>67.519767849999994</v>
      </c>
      <c r="BR29" s="67">
        <v>83.518510809999995</v>
      </c>
      <c r="BS29" s="67">
        <v>51.52102489</v>
      </c>
      <c r="BT29" s="67">
        <f t="shared" si="23"/>
        <v>59.137354800000004</v>
      </c>
      <c r="BU29" s="67">
        <v>75.722054580000005</v>
      </c>
      <c r="BV29" s="67">
        <v>42.552655020000003</v>
      </c>
      <c r="BW29" s="67">
        <f t="shared" si="24"/>
        <v>57.734081145000005</v>
      </c>
      <c r="BX29" s="67">
        <v>76.409465690000005</v>
      </c>
      <c r="BY29" s="67">
        <v>39.058696599999998</v>
      </c>
      <c r="BZ29" s="67">
        <f t="shared" si="25"/>
        <v>58.969228174999998</v>
      </c>
      <c r="CA29" s="67">
        <v>73.826856539999994</v>
      </c>
      <c r="CB29" s="67">
        <v>44.111599810000001</v>
      </c>
      <c r="CC29" s="67">
        <f t="shared" si="26"/>
        <v>58.936988384999999</v>
      </c>
      <c r="CD29" s="67">
        <v>80.115509729999999</v>
      </c>
      <c r="CE29" s="67">
        <v>37.758467039999999</v>
      </c>
      <c r="CF29" s="67">
        <f t="shared" si="27"/>
        <v>59.717687959999999</v>
      </c>
      <c r="CG29" s="67">
        <v>77.171504540000001</v>
      </c>
      <c r="CH29" s="67">
        <v>42.263871379999998</v>
      </c>
      <c r="CI29" s="67">
        <f t="shared" si="28"/>
        <v>59.501184300000006</v>
      </c>
      <c r="CJ29" s="67">
        <v>76.358988920000002</v>
      </c>
      <c r="CK29" s="67">
        <v>42.643379680000002</v>
      </c>
      <c r="CL29" s="67">
        <f t="shared" si="29"/>
        <v>56.821182004999997</v>
      </c>
      <c r="CM29" s="67">
        <v>78.949832529999995</v>
      </c>
      <c r="CN29" s="67">
        <v>34.69253148</v>
      </c>
      <c r="CO29" s="67">
        <f t="shared" si="30"/>
        <v>63.945432690000004</v>
      </c>
      <c r="CP29" s="67">
        <v>80.854406060000002</v>
      </c>
      <c r="CQ29" s="67">
        <v>47.036459319999999</v>
      </c>
      <c r="CR29" s="67">
        <f t="shared" si="31"/>
        <v>55.580801484999995</v>
      </c>
      <c r="CS29" s="67">
        <v>74.003554399999999</v>
      </c>
      <c r="CT29" s="67">
        <v>37.158048569999998</v>
      </c>
    </row>
    <row r="30" spans="1:98" ht="15.5">
      <c r="A30" s="260"/>
      <c r="B30" s="216" t="s">
        <v>128</v>
      </c>
      <c r="C30" s="67">
        <f t="shared" si="0"/>
        <v>59.415705465000002</v>
      </c>
      <c r="D30" s="67">
        <v>77.792914490000001</v>
      </c>
      <c r="E30" s="67">
        <v>41.038496440000003</v>
      </c>
      <c r="F30" s="67">
        <f t="shared" si="1"/>
        <v>59.847625710000003</v>
      </c>
      <c r="G30" s="67">
        <v>75.19308916</v>
      </c>
      <c r="H30" s="67">
        <v>44.502162259999999</v>
      </c>
      <c r="I30" s="67">
        <f t="shared" si="2"/>
        <v>64.405628119999989</v>
      </c>
      <c r="J30" s="67">
        <v>80.406064509999993</v>
      </c>
      <c r="K30" s="67">
        <v>48.405191729999999</v>
      </c>
      <c r="L30" s="67">
        <f t="shared" si="3"/>
        <v>62.599900480000002</v>
      </c>
      <c r="M30" s="67">
        <v>82.168053610000001</v>
      </c>
      <c r="N30" s="67">
        <v>43.031747350000003</v>
      </c>
      <c r="O30" s="67">
        <f t="shared" si="4"/>
        <v>60.349817209999998</v>
      </c>
      <c r="P30" s="67">
        <v>78.225150249999999</v>
      </c>
      <c r="Q30" s="67">
        <v>42.474484169999997</v>
      </c>
      <c r="R30" s="67">
        <f t="shared" si="5"/>
        <v>66.700116120000004</v>
      </c>
      <c r="S30" s="67">
        <v>80.747734460000004</v>
      </c>
      <c r="T30" s="67">
        <v>52.652497779999997</v>
      </c>
      <c r="U30" s="67">
        <f t="shared" si="6"/>
        <v>59.856951434999999</v>
      </c>
      <c r="V30" s="67">
        <v>85.791760019999998</v>
      </c>
      <c r="W30" s="67">
        <v>33.92214285</v>
      </c>
      <c r="X30" s="67">
        <f t="shared" si="7"/>
        <v>54.220398164999999</v>
      </c>
      <c r="Y30" s="67">
        <v>72.900074189999998</v>
      </c>
      <c r="Z30" s="67">
        <v>35.54072214</v>
      </c>
      <c r="AA30" s="67">
        <f t="shared" si="8"/>
        <v>61.939421135000003</v>
      </c>
      <c r="AB30" s="67">
        <v>75.079005109999997</v>
      </c>
      <c r="AC30" s="67">
        <v>48.799837160000003</v>
      </c>
      <c r="AD30" s="67">
        <f t="shared" si="9"/>
        <v>57.655390769999997</v>
      </c>
      <c r="AE30" s="67">
        <v>77.636736130000003</v>
      </c>
      <c r="AF30" s="67">
        <v>37.674045409999998</v>
      </c>
      <c r="AG30" s="67">
        <f t="shared" si="10"/>
        <v>60.369568280000003</v>
      </c>
      <c r="AH30" s="67">
        <v>79.502051890000004</v>
      </c>
      <c r="AI30" s="67">
        <v>41.237084670000002</v>
      </c>
      <c r="AJ30" s="67">
        <f t="shared" si="11"/>
        <v>59.671486125000001</v>
      </c>
      <c r="AK30" s="67">
        <v>77.307217109999996</v>
      </c>
      <c r="AL30" s="67">
        <v>42.035755139999999</v>
      </c>
      <c r="AM30" s="67">
        <f t="shared" si="12"/>
        <v>62.343719454999999</v>
      </c>
      <c r="AN30" s="67">
        <v>78.765367330000004</v>
      </c>
      <c r="AO30" s="67">
        <v>45.922071580000001</v>
      </c>
      <c r="AP30" s="67">
        <f t="shared" si="13"/>
        <v>58.334690205000001</v>
      </c>
      <c r="AQ30" s="67">
        <v>77.333538750000002</v>
      </c>
      <c r="AR30" s="67">
        <v>39.33584166</v>
      </c>
      <c r="AS30" s="67">
        <f t="shared" si="14"/>
        <v>63.578970694999995</v>
      </c>
      <c r="AT30" s="67">
        <v>80.246993849999996</v>
      </c>
      <c r="AU30" s="67">
        <v>46.910947540000002</v>
      </c>
      <c r="AV30" s="67">
        <f t="shared" si="15"/>
        <v>60.428209969999997</v>
      </c>
      <c r="AW30" s="67">
        <v>80.191015350000001</v>
      </c>
      <c r="AX30" s="67">
        <v>40.665404590000001</v>
      </c>
      <c r="AY30" s="67">
        <f t="shared" si="16"/>
        <v>59.402032605000002</v>
      </c>
      <c r="AZ30" s="67">
        <v>75.11127544</v>
      </c>
      <c r="BA30" s="67">
        <v>43.692789769999997</v>
      </c>
      <c r="BB30" s="67">
        <f t="shared" si="17"/>
        <v>62.602509345000001</v>
      </c>
      <c r="BC30" s="67">
        <v>79.063191509999996</v>
      </c>
      <c r="BD30" s="67">
        <v>46.14182718</v>
      </c>
      <c r="BE30" s="67">
        <f t="shared" si="18"/>
        <v>61.801763890000004</v>
      </c>
      <c r="BF30" s="67">
        <v>78.345121410000004</v>
      </c>
      <c r="BG30" s="67">
        <v>45.258406370000003</v>
      </c>
      <c r="BH30" s="67">
        <f t="shared" si="19"/>
        <v>61.315521555000004</v>
      </c>
      <c r="BI30" s="67">
        <v>79.108913610000002</v>
      </c>
      <c r="BJ30" s="67">
        <v>43.522129499999998</v>
      </c>
      <c r="BK30" s="67">
        <f t="shared" si="20"/>
        <v>62.895941954999998</v>
      </c>
      <c r="BL30" s="67">
        <v>81.239081540000001</v>
      </c>
      <c r="BM30" s="67">
        <v>44.552802370000002</v>
      </c>
      <c r="BN30" s="67">
        <f t="shared" si="21"/>
        <v>58.841097085000001</v>
      </c>
      <c r="BO30" s="67">
        <v>76.611049120000004</v>
      </c>
      <c r="BP30" s="67">
        <v>41.071145049999998</v>
      </c>
      <c r="BQ30" s="67">
        <f t="shared" si="22"/>
        <v>68.232296820000002</v>
      </c>
      <c r="BR30" s="67">
        <v>84.272696789999998</v>
      </c>
      <c r="BS30" s="67">
        <v>52.191896849999999</v>
      </c>
      <c r="BT30" s="67">
        <f t="shared" si="23"/>
        <v>59.424592590000003</v>
      </c>
      <c r="BU30" s="67">
        <v>75.697568200000006</v>
      </c>
      <c r="BV30" s="67">
        <v>43.15161698</v>
      </c>
      <c r="BW30" s="67">
        <f t="shared" si="24"/>
        <v>57.415359979999998</v>
      </c>
      <c r="BX30" s="67">
        <v>75.010557899999995</v>
      </c>
      <c r="BY30" s="67">
        <v>39.820162060000001</v>
      </c>
      <c r="BZ30" s="67">
        <f t="shared" si="25"/>
        <v>59.524178515000003</v>
      </c>
      <c r="CA30" s="67">
        <v>74.969093060000006</v>
      </c>
      <c r="CB30" s="67">
        <v>44.07926397</v>
      </c>
      <c r="CC30" s="67">
        <f t="shared" si="26"/>
        <v>59.263762130000003</v>
      </c>
      <c r="CD30" s="67">
        <v>80.393537010000003</v>
      </c>
      <c r="CE30" s="67">
        <v>38.133987249999997</v>
      </c>
      <c r="CF30" s="67">
        <f t="shared" si="27"/>
        <v>61.941850270000003</v>
      </c>
      <c r="CG30" s="67">
        <v>77.218878040000007</v>
      </c>
      <c r="CH30" s="67">
        <v>46.6648225</v>
      </c>
      <c r="CI30" s="67">
        <f t="shared" si="28"/>
        <v>59.887230164999998</v>
      </c>
      <c r="CJ30" s="67">
        <v>77.871644669999995</v>
      </c>
      <c r="CK30" s="67">
        <v>41.902815660000002</v>
      </c>
      <c r="CL30" s="67">
        <f t="shared" si="29"/>
        <v>56.295934075000005</v>
      </c>
      <c r="CM30" s="67">
        <v>77.044656430000003</v>
      </c>
      <c r="CN30" s="67">
        <v>35.54721172</v>
      </c>
      <c r="CO30" s="67">
        <f t="shared" si="30"/>
        <v>64.991493594999994</v>
      </c>
      <c r="CP30" s="67">
        <v>81.315574179999999</v>
      </c>
      <c r="CQ30" s="67">
        <v>48.667413009999997</v>
      </c>
      <c r="CR30" s="67">
        <f t="shared" si="31"/>
        <v>58.180358159999997</v>
      </c>
      <c r="CS30" s="67">
        <v>77.975589069999998</v>
      </c>
      <c r="CT30" s="67">
        <v>38.385127249999996</v>
      </c>
    </row>
    <row r="31" spans="1:98" ht="15.5">
      <c r="A31" s="260"/>
      <c r="B31" s="216" t="s">
        <v>129</v>
      </c>
      <c r="C31" s="67">
        <f t="shared" si="0"/>
        <v>60.315823519999995</v>
      </c>
      <c r="D31" s="67">
        <v>78.475608059999999</v>
      </c>
      <c r="E31" s="67">
        <v>42.156038979999998</v>
      </c>
      <c r="F31" s="67">
        <f t="shared" si="1"/>
        <v>59.82427045</v>
      </c>
      <c r="G31" s="67">
        <v>74.708567290000005</v>
      </c>
      <c r="H31" s="67">
        <v>44.939973610000003</v>
      </c>
      <c r="I31" s="67">
        <f t="shared" si="2"/>
        <v>66.051421985000005</v>
      </c>
      <c r="J31" s="67">
        <v>80.890132059999999</v>
      </c>
      <c r="K31" s="67">
        <v>51.212711910000003</v>
      </c>
      <c r="L31" s="67">
        <f t="shared" si="3"/>
        <v>62.895846254999995</v>
      </c>
      <c r="M31" s="67">
        <v>83.015610949999996</v>
      </c>
      <c r="N31" s="67">
        <v>42.776081560000002</v>
      </c>
      <c r="O31" s="67">
        <f t="shared" si="4"/>
        <v>61.574337424999996</v>
      </c>
      <c r="P31" s="67">
        <v>78.301375359999994</v>
      </c>
      <c r="Q31" s="67">
        <v>44.847299489999997</v>
      </c>
      <c r="R31" s="67">
        <f t="shared" si="5"/>
        <v>67.407459689999996</v>
      </c>
      <c r="S31" s="67">
        <v>81.170043480000004</v>
      </c>
      <c r="T31" s="67">
        <v>53.644875900000002</v>
      </c>
      <c r="U31" s="67">
        <f t="shared" si="6"/>
        <v>59.38202879</v>
      </c>
      <c r="V31" s="67">
        <v>86.753530040000001</v>
      </c>
      <c r="W31" s="67">
        <v>32.010527539999998</v>
      </c>
      <c r="X31" s="67">
        <f t="shared" si="7"/>
        <v>54.852027875000005</v>
      </c>
      <c r="Y31" s="67">
        <v>73.994931480000005</v>
      </c>
      <c r="Z31" s="67">
        <v>35.709124269999997</v>
      </c>
      <c r="AA31" s="67">
        <f t="shared" si="8"/>
        <v>63.705757165000001</v>
      </c>
      <c r="AB31" s="67">
        <v>77.124311070000005</v>
      </c>
      <c r="AC31" s="67">
        <v>50.287203259999998</v>
      </c>
      <c r="AD31" s="67">
        <f t="shared" si="9"/>
        <v>57.392942434999995</v>
      </c>
      <c r="AE31" s="67">
        <v>77.901691619999994</v>
      </c>
      <c r="AF31" s="67">
        <v>36.884193250000003</v>
      </c>
      <c r="AG31" s="67">
        <f t="shared" si="10"/>
        <v>60.538548415000001</v>
      </c>
      <c r="AH31" s="67">
        <v>79.16963801</v>
      </c>
      <c r="AI31" s="67">
        <v>41.907458820000002</v>
      </c>
      <c r="AJ31" s="67">
        <f t="shared" si="11"/>
        <v>60.788593004999996</v>
      </c>
      <c r="AK31" s="67">
        <v>78.703766079999994</v>
      </c>
      <c r="AL31" s="67">
        <v>42.873419929999997</v>
      </c>
      <c r="AM31" s="67">
        <f t="shared" si="12"/>
        <v>62.672669569999996</v>
      </c>
      <c r="AN31" s="67">
        <v>79.705632069999993</v>
      </c>
      <c r="AO31" s="67">
        <v>45.63970707</v>
      </c>
      <c r="AP31" s="67">
        <f t="shared" si="13"/>
        <v>60.928804225</v>
      </c>
      <c r="AQ31" s="67">
        <v>80.598094279999998</v>
      </c>
      <c r="AR31" s="67">
        <v>41.259514170000003</v>
      </c>
      <c r="AS31" s="67">
        <f t="shared" si="14"/>
        <v>64.449801745000002</v>
      </c>
      <c r="AT31" s="67">
        <v>81.008909079999995</v>
      </c>
      <c r="AU31" s="67">
        <v>47.890694410000002</v>
      </c>
      <c r="AV31" s="67">
        <f t="shared" si="15"/>
        <v>60.888532359999999</v>
      </c>
      <c r="AW31" s="67">
        <v>80.746977110000003</v>
      </c>
      <c r="AX31" s="67">
        <v>41.030087610000002</v>
      </c>
      <c r="AY31" s="67">
        <f t="shared" si="16"/>
        <v>60.156928210000004</v>
      </c>
      <c r="AZ31" s="67">
        <v>75.744728890000005</v>
      </c>
      <c r="BA31" s="67">
        <v>44.569127530000003</v>
      </c>
      <c r="BB31" s="67">
        <f t="shared" si="17"/>
        <v>61.187515245</v>
      </c>
      <c r="BC31" s="67">
        <v>78.084228699999997</v>
      </c>
      <c r="BD31" s="67">
        <v>44.290801790000003</v>
      </c>
      <c r="BE31" s="67">
        <f t="shared" si="18"/>
        <v>62.206135720000006</v>
      </c>
      <c r="BF31" s="67">
        <v>79.279630600000004</v>
      </c>
      <c r="BG31" s="67">
        <v>45.132640840000001</v>
      </c>
      <c r="BH31" s="67">
        <f t="shared" si="19"/>
        <v>62.415076889999995</v>
      </c>
      <c r="BI31" s="67">
        <v>79.976906349999993</v>
      </c>
      <c r="BJ31" s="67">
        <v>44.853247430000003</v>
      </c>
      <c r="BK31" s="67">
        <f t="shared" si="20"/>
        <v>62.333230729999997</v>
      </c>
      <c r="BL31" s="67">
        <v>81.460980039999995</v>
      </c>
      <c r="BM31" s="67">
        <v>43.205481419999998</v>
      </c>
      <c r="BN31" s="67">
        <f t="shared" si="21"/>
        <v>57.953756279999993</v>
      </c>
      <c r="BO31" s="67">
        <v>75.730401529999995</v>
      </c>
      <c r="BP31" s="67">
        <v>40.177111029999999</v>
      </c>
      <c r="BQ31" s="67">
        <f t="shared" si="22"/>
        <v>67.265313474999999</v>
      </c>
      <c r="BR31" s="67">
        <v>83.705874030000004</v>
      </c>
      <c r="BS31" s="67">
        <v>50.824752920000002</v>
      </c>
      <c r="BT31" s="67">
        <f t="shared" si="23"/>
        <v>58.959850574999997</v>
      </c>
      <c r="BU31" s="67">
        <v>75.110284829999998</v>
      </c>
      <c r="BV31" s="67">
        <v>42.809416319999997</v>
      </c>
      <c r="BW31" s="67">
        <f t="shared" si="24"/>
        <v>57.567952569999996</v>
      </c>
      <c r="BX31" s="67">
        <v>75.595154859999994</v>
      </c>
      <c r="BY31" s="67">
        <v>39.540750279999997</v>
      </c>
      <c r="BZ31" s="67">
        <f t="shared" si="25"/>
        <v>62.571441375000006</v>
      </c>
      <c r="CA31" s="67">
        <v>78.324189410000002</v>
      </c>
      <c r="CB31" s="67">
        <v>46.818693340000003</v>
      </c>
      <c r="CC31" s="67">
        <f t="shared" si="26"/>
        <v>58.991215914999998</v>
      </c>
      <c r="CD31" s="67">
        <v>79.831433369999999</v>
      </c>
      <c r="CE31" s="67">
        <v>38.150998459999997</v>
      </c>
      <c r="CF31" s="67">
        <f t="shared" si="27"/>
        <v>61.556879940000002</v>
      </c>
      <c r="CG31" s="67">
        <v>76.760134219999998</v>
      </c>
      <c r="CH31" s="67">
        <v>46.353625659999999</v>
      </c>
      <c r="CI31" s="67">
        <f t="shared" si="28"/>
        <v>61.578113559999998</v>
      </c>
      <c r="CJ31" s="67">
        <v>77.843136259999994</v>
      </c>
      <c r="CK31" s="67">
        <v>45.313090860000003</v>
      </c>
      <c r="CL31" s="67">
        <f t="shared" si="29"/>
        <v>56.815814875000001</v>
      </c>
      <c r="CM31" s="67">
        <v>77.512579070000001</v>
      </c>
      <c r="CN31" s="67">
        <v>36.119050680000001</v>
      </c>
      <c r="CO31" s="67">
        <f t="shared" si="30"/>
        <v>64.210528124999996</v>
      </c>
      <c r="CP31" s="67">
        <v>80.942614840000005</v>
      </c>
      <c r="CQ31" s="67">
        <v>47.478441410000002</v>
      </c>
      <c r="CR31" s="67">
        <f t="shared" si="31"/>
        <v>60.317399464999994</v>
      </c>
      <c r="CS31" s="67">
        <v>81.132672639999996</v>
      </c>
      <c r="CT31" s="67">
        <v>39.50212629</v>
      </c>
    </row>
    <row r="32" spans="1:98" ht="15.5">
      <c r="A32" s="260"/>
      <c r="B32" s="216" t="s">
        <v>130</v>
      </c>
      <c r="C32" s="67">
        <f t="shared" si="0"/>
        <v>60.905545494999998</v>
      </c>
      <c r="D32" s="67">
        <v>77.763810359999994</v>
      </c>
      <c r="E32" s="67">
        <v>44.047280630000003</v>
      </c>
      <c r="F32" s="67">
        <f t="shared" si="1"/>
        <v>62.052073100000001</v>
      </c>
      <c r="G32" s="67">
        <v>76.313479060000006</v>
      </c>
      <c r="H32" s="67">
        <v>47.790667139999996</v>
      </c>
      <c r="I32" s="67">
        <f t="shared" si="2"/>
        <v>67.142546659999994</v>
      </c>
      <c r="J32" s="67">
        <v>80.471044259999999</v>
      </c>
      <c r="K32" s="67">
        <v>53.814049060000002</v>
      </c>
      <c r="L32" s="67">
        <f t="shared" si="3"/>
        <v>63.174996320000005</v>
      </c>
      <c r="M32" s="67">
        <v>82.296404420000002</v>
      </c>
      <c r="N32" s="67">
        <v>44.053588220000002</v>
      </c>
      <c r="O32" s="67">
        <f t="shared" si="4"/>
        <v>61.750718634999998</v>
      </c>
      <c r="P32" s="67">
        <v>79.15535122</v>
      </c>
      <c r="Q32" s="67">
        <v>44.346086049999997</v>
      </c>
      <c r="R32" s="67">
        <f t="shared" si="5"/>
        <v>66.843114544999992</v>
      </c>
      <c r="S32" s="67">
        <v>80.131063119999993</v>
      </c>
      <c r="T32" s="67">
        <v>53.555165969999997</v>
      </c>
      <c r="U32" s="67">
        <f t="shared" si="6"/>
        <v>59.589572459999999</v>
      </c>
      <c r="V32" s="67">
        <v>85.742262299999993</v>
      </c>
      <c r="W32" s="67">
        <v>33.436882619999999</v>
      </c>
      <c r="X32" s="67">
        <f t="shared" si="7"/>
        <v>55.557798245000001</v>
      </c>
      <c r="Y32" s="67">
        <v>74.339198679999996</v>
      </c>
      <c r="Z32" s="67">
        <v>36.776397809999999</v>
      </c>
      <c r="AA32" s="67">
        <f t="shared" si="8"/>
        <v>64.439421264999993</v>
      </c>
      <c r="AB32" s="67">
        <v>77.935993859999996</v>
      </c>
      <c r="AC32" s="67">
        <v>50.942848669999997</v>
      </c>
      <c r="AD32" s="67">
        <f t="shared" si="9"/>
        <v>60.145653105000001</v>
      </c>
      <c r="AE32" s="67">
        <v>79.590612710000002</v>
      </c>
      <c r="AF32" s="67">
        <v>40.7006935</v>
      </c>
      <c r="AG32" s="67">
        <f t="shared" si="10"/>
        <v>60.87167719</v>
      </c>
      <c r="AH32" s="67">
        <v>78.268335359999995</v>
      </c>
      <c r="AI32" s="67">
        <v>43.475019019999998</v>
      </c>
      <c r="AJ32" s="67">
        <f t="shared" si="11"/>
        <v>61.400029005</v>
      </c>
      <c r="AK32" s="67">
        <v>78.538377089999997</v>
      </c>
      <c r="AL32" s="67">
        <v>44.261680920000003</v>
      </c>
      <c r="AM32" s="67">
        <f t="shared" si="12"/>
        <v>63.641953994999994</v>
      </c>
      <c r="AN32" s="67">
        <v>79.209457229999998</v>
      </c>
      <c r="AO32" s="67">
        <v>48.074450759999998</v>
      </c>
      <c r="AP32" s="67">
        <f t="shared" si="13"/>
        <v>59.464651169999996</v>
      </c>
      <c r="AQ32" s="67">
        <v>79.307247399999994</v>
      </c>
      <c r="AR32" s="67">
        <v>39.622054939999998</v>
      </c>
      <c r="AS32" s="67">
        <f t="shared" si="14"/>
        <v>64.738942434999998</v>
      </c>
      <c r="AT32" s="67">
        <v>80.703440580000006</v>
      </c>
      <c r="AU32" s="67">
        <v>48.774444289999998</v>
      </c>
      <c r="AV32" s="67">
        <f t="shared" si="15"/>
        <v>59.503656755000002</v>
      </c>
      <c r="AW32" s="67">
        <v>79.695060440000006</v>
      </c>
      <c r="AX32" s="67">
        <v>39.312253069999997</v>
      </c>
      <c r="AY32" s="67">
        <f t="shared" si="16"/>
        <v>59.909264610000001</v>
      </c>
      <c r="AZ32" s="67">
        <v>75.036902310000002</v>
      </c>
      <c r="BA32" s="67">
        <v>44.78162691</v>
      </c>
      <c r="BB32" s="67">
        <f t="shared" si="17"/>
        <v>63.000776209999998</v>
      </c>
      <c r="BC32" s="67">
        <v>79.229597029999994</v>
      </c>
      <c r="BD32" s="67">
        <v>46.771955390000002</v>
      </c>
      <c r="BE32" s="67">
        <f t="shared" si="18"/>
        <v>62.846321564999997</v>
      </c>
      <c r="BF32" s="67">
        <v>79.251241629999996</v>
      </c>
      <c r="BG32" s="67">
        <v>46.441401499999998</v>
      </c>
      <c r="BH32" s="67">
        <f t="shared" si="19"/>
        <v>63.828827994999997</v>
      </c>
      <c r="BI32" s="67">
        <v>80.591943819999997</v>
      </c>
      <c r="BJ32" s="67">
        <v>47.065712169999998</v>
      </c>
      <c r="BK32" s="67">
        <f t="shared" si="20"/>
        <v>64.989170505000004</v>
      </c>
      <c r="BL32" s="67">
        <v>82.120038719999997</v>
      </c>
      <c r="BM32" s="67">
        <v>47.858302289999997</v>
      </c>
      <c r="BN32" s="67">
        <f t="shared" si="21"/>
        <v>57.826737530000003</v>
      </c>
      <c r="BO32" s="67">
        <v>74.966935379999995</v>
      </c>
      <c r="BP32" s="67">
        <v>40.686539680000003</v>
      </c>
      <c r="BQ32" s="67">
        <f t="shared" si="22"/>
        <v>68.22617658499999</v>
      </c>
      <c r="BR32" s="67">
        <v>84.470770819999998</v>
      </c>
      <c r="BS32" s="67">
        <v>51.981582349999996</v>
      </c>
      <c r="BT32" s="67">
        <f t="shared" si="23"/>
        <v>61.683730095000001</v>
      </c>
      <c r="BU32" s="67">
        <v>75.927087540000002</v>
      </c>
      <c r="BV32" s="67">
        <v>47.44037265</v>
      </c>
      <c r="BW32" s="67">
        <f t="shared" si="24"/>
        <v>56.815746635000004</v>
      </c>
      <c r="BX32" s="67">
        <v>74.127519140000004</v>
      </c>
      <c r="BY32" s="67">
        <v>39.503974130000003</v>
      </c>
      <c r="BZ32" s="67">
        <f t="shared" si="25"/>
        <v>62.754910434999999</v>
      </c>
      <c r="CA32" s="67">
        <v>78.328452560000002</v>
      </c>
      <c r="CB32" s="67">
        <v>47.181368310000003</v>
      </c>
      <c r="CC32" s="67">
        <f t="shared" si="26"/>
        <v>60.33987157</v>
      </c>
      <c r="CD32" s="67">
        <v>79.589177730000003</v>
      </c>
      <c r="CE32" s="67">
        <v>41.090565410000004</v>
      </c>
      <c r="CF32" s="67">
        <f t="shared" si="27"/>
        <v>62.094565074999998</v>
      </c>
      <c r="CG32" s="67">
        <v>78.07409251</v>
      </c>
      <c r="CH32" s="67">
        <v>46.115037639999997</v>
      </c>
      <c r="CI32" s="67">
        <f t="shared" si="28"/>
        <v>61.719342314999999</v>
      </c>
      <c r="CJ32" s="67">
        <v>78.966573519999997</v>
      </c>
      <c r="CK32" s="67">
        <v>44.47211111</v>
      </c>
      <c r="CL32" s="67">
        <f t="shared" si="29"/>
        <v>56.632104085000002</v>
      </c>
      <c r="CM32" s="67">
        <v>76.994951630000003</v>
      </c>
      <c r="CN32" s="67">
        <v>36.269256540000001</v>
      </c>
      <c r="CO32" s="67">
        <f t="shared" si="30"/>
        <v>65.732772839999996</v>
      </c>
      <c r="CP32" s="67">
        <v>82.744685290000007</v>
      </c>
      <c r="CQ32" s="67">
        <v>48.720860389999999</v>
      </c>
      <c r="CR32" s="67">
        <f t="shared" si="31"/>
        <v>58.847109384999996</v>
      </c>
      <c r="CS32" s="67">
        <v>79.204627169999995</v>
      </c>
      <c r="CT32" s="67">
        <v>38.489591599999997</v>
      </c>
    </row>
    <row r="33" spans="1:98" ht="15.5">
      <c r="A33" s="260">
        <v>2012</v>
      </c>
      <c r="B33" s="216" t="s">
        <v>127</v>
      </c>
      <c r="C33" s="67">
        <f t="shared" si="0"/>
        <v>58.49389626</v>
      </c>
      <c r="D33" s="67">
        <v>75.694768310000001</v>
      </c>
      <c r="E33" s="67">
        <v>41.293024209999999</v>
      </c>
      <c r="F33" s="67">
        <f t="shared" si="1"/>
        <v>59.170094774999995</v>
      </c>
      <c r="G33" s="67">
        <v>73.601770479999999</v>
      </c>
      <c r="H33" s="67">
        <v>44.738419069999999</v>
      </c>
      <c r="I33" s="67">
        <f t="shared" si="2"/>
        <v>66.08291349000001</v>
      </c>
      <c r="J33" s="67">
        <v>79.233893100000003</v>
      </c>
      <c r="K33" s="67">
        <v>52.931933880000003</v>
      </c>
      <c r="L33" s="67">
        <f t="shared" si="3"/>
        <v>63.955485980000006</v>
      </c>
      <c r="M33" s="67">
        <v>82.928778440000002</v>
      </c>
      <c r="N33" s="67">
        <v>44.982193520000003</v>
      </c>
      <c r="O33" s="67">
        <f t="shared" si="4"/>
        <v>60.087737284999996</v>
      </c>
      <c r="P33" s="67">
        <v>77.105859249999995</v>
      </c>
      <c r="Q33" s="67">
        <v>43.069615319999997</v>
      </c>
      <c r="R33" s="67">
        <f t="shared" si="5"/>
        <v>67.315118060000003</v>
      </c>
      <c r="S33" s="67">
        <v>82.073399409999993</v>
      </c>
      <c r="T33" s="67">
        <v>52.556836709999999</v>
      </c>
      <c r="U33" s="67">
        <f t="shared" si="6"/>
        <v>59.583860935000004</v>
      </c>
      <c r="V33" s="67">
        <v>85.831074830000006</v>
      </c>
      <c r="W33" s="67">
        <v>33.336647040000003</v>
      </c>
      <c r="X33" s="67">
        <f t="shared" si="7"/>
        <v>54.705242335000001</v>
      </c>
      <c r="Y33" s="67">
        <v>73.220450810000003</v>
      </c>
      <c r="Z33" s="67">
        <v>36.19003386</v>
      </c>
      <c r="AA33" s="67">
        <f t="shared" si="8"/>
        <v>63.931106310000004</v>
      </c>
      <c r="AB33" s="67">
        <v>77.687559910000004</v>
      </c>
      <c r="AC33" s="67">
        <v>50.174652709999997</v>
      </c>
      <c r="AD33" s="67">
        <f t="shared" si="9"/>
        <v>58.693368034999999</v>
      </c>
      <c r="AE33" s="67">
        <v>78.557276439999995</v>
      </c>
      <c r="AF33" s="67">
        <v>38.829459630000002</v>
      </c>
      <c r="AG33" s="67">
        <f t="shared" si="10"/>
        <v>59.894600530000005</v>
      </c>
      <c r="AH33" s="67">
        <v>78.579102710000001</v>
      </c>
      <c r="AI33" s="67">
        <v>41.210098350000003</v>
      </c>
      <c r="AJ33" s="67">
        <f t="shared" si="11"/>
        <v>60.188061230000002</v>
      </c>
      <c r="AK33" s="67">
        <v>77.613777130000003</v>
      </c>
      <c r="AL33" s="67">
        <v>42.762345330000002</v>
      </c>
      <c r="AM33" s="67">
        <f t="shared" si="12"/>
        <v>59.188637154999995</v>
      </c>
      <c r="AN33" s="67">
        <v>75.525610009999994</v>
      </c>
      <c r="AO33" s="67">
        <v>42.851664300000003</v>
      </c>
      <c r="AP33" s="67">
        <f t="shared" si="13"/>
        <v>57.888900684999996</v>
      </c>
      <c r="AQ33" s="67">
        <v>77.978234689999994</v>
      </c>
      <c r="AR33" s="67">
        <v>37.799566679999998</v>
      </c>
      <c r="AS33" s="67">
        <f t="shared" si="14"/>
        <v>63.423465610000001</v>
      </c>
      <c r="AT33" s="67">
        <v>79.755843670000004</v>
      </c>
      <c r="AU33" s="67">
        <v>47.091087549999997</v>
      </c>
      <c r="AV33" s="67">
        <f t="shared" si="15"/>
        <v>60.073666889999998</v>
      </c>
      <c r="AW33" s="67">
        <v>78.897897159999999</v>
      </c>
      <c r="AX33" s="67">
        <v>41.249436619999997</v>
      </c>
      <c r="AY33" s="67">
        <f t="shared" si="16"/>
        <v>59.866489790000003</v>
      </c>
      <c r="AZ33" s="67">
        <v>75.102383160000002</v>
      </c>
      <c r="BA33" s="67">
        <v>44.630596420000003</v>
      </c>
      <c r="BB33" s="67">
        <f t="shared" si="17"/>
        <v>63.059182309999997</v>
      </c>
      <c r="BC33" s="67">
        <v>78.359051469999997</v>
      </c>
      <c r="BD33" s="67">
        <v>47.759313149999997</v>
      </c>
      <c r="BE33" s="67">
        <f t="shared" si="18"/>
        <v>62.033379199999999</v>
      </c>
      <c r="BF33" s="67">
        <v>78.913440359999996</v>
      </c>
      <c r="BG33" s="67">
        <v>45.153318040000002</v>
      </c>
      <c r="BH33" s="67">
        <f t="shared" si="19"/>
        <v>60.750129250000001</v>
      </c>
      <c r="BI33" s="67">
        <v>77.61931577</v>
      </c>
      <c r="BJ33" s="67">
        <v>43.880942730000001</v>
      </c>
      <c r="BK33" s="67">
        <f t="shared" si="20"/>
        <v>62.425746970000006</v>
      </c>
      <c r="BL33" s="67">
        <v>82.189343710000003</v>
      </c>
      <c r="BM33" s="67">
        <v>42.662150230000002</v>
      </c>
      <c r="BN33" s="67">
        <f t="shared" si="21"/>
        <v>57.855168444999997</v>
      </c>
      <c r="BO33" s="67">
        <v>75.280637229999996</v>
      </c>
      <c r="BP33" s="67">
        <v>40.429699659999997</v>
      </c>
      <c r="BQ33" s="67">
        <f t="shared" si="22"/>
        <v>68.321161934999992</v>
      </c>
      <c r="BR33" s="67">
        <v>83.92443299</v>
      </c>
      <c r="BS33" s="67">
        <v>52.717890879999999</v>
      </c>
      <c r="BT33" s="67">
        <f t="shared" si="23"/>
        <v>61.451359945</v>
      </c>
      <c r="BU33" s="67">
        <v>76.870235919999999</v>
      </c>
      <c r="BV33" s="67">
        <v>46.032483970000001</v>
      </c>
      <c r="BW33" s="67">
        <f t="shared" si="24"/>
        <v>56.131019475000002</v>
      </c>
      <c r="BX33" s="67">
        <v>74.460261450000004</v>
      </c>
      <c r="BY33" s="67">
        <v>37.8017775</v>
      </c>
      <c r="BZ33" s="67">
        <f t="shared" si="25"/>
        <v>62.297256059999995</v>
      </c>
      <c r="CA33" s="67">
        <v>77.839870779999998</v>
      </c>
      <c r="CB33" s="67">
        <v>46.754641339999999</v>
      </c>
      <c r="CC33" s="67">
        <f t="shared" si="26"/>
        <v>57.521411145000002</v>
      </c>
      <c r="CD33" s="67">
        <v>78.715393710000001</v>
      </c>
      <c r="CE33" s="67">
        <v>36.327428580000003</v>
      </c>
      <c r="CF33" s="67">
        <f t="shared" si="27"/>
        <v>61.614779124999998</v>
      </c>
      <c r="CG33" s="67">
        <v>77.624270050000007</v>
      </c>
      <c r="CH33" s="67">
        <v>45.605288199999997</v>
      </c>
      <c r="CI33" s="67">
        <f t="shared" si="28"/>
        <v>57.645117145</v>
      </c>
      <c r="CJ33" s="67">
        <v>74.458628390000001</v>
      </c>
      <c r="CK33" s="67">
        <v>40.8316059</v>
      </c>
      <c r="CL33" s="67">
        <f t="shared" si="29"/>
        <v>57.895598559999996</v>
      </c>
      <c r="CM33" s="67">
        <v>78.239319649999999</v>
      </c>
      <c r="CN33" s="67">
        <v>37.551877470000001</v>
      </c>
      <c r="CO33" s="67">
        <f t="shared" si="30"/>
        <v>64.391850689999998</v>
      </c>
      <c r="CP33" s="67">
        <v>81.277121289999997</v>
      </c>
      <c r="CQ33" s="67">
        <v>47.50658009</v>
      </c>
      <c r="CR33" s="67">
        <f t="shared" si="31"/>
        <v>56.345034080000005</v>
      </c>
      <c r="CS33" s="67">
        <v>74.417110260000001</v>
      </c>
      <c r="CT33" s="67">
        <v>38.272957900000002</v>
      </c>
    </row>
    <row r="34" spans="1:98" ht="15.5">
      <c r="A34" s="260"/>
      <c r="B34" s="216" t="s">
        <v>128</v>
      </c>
      <c r="C34" s="67">
        <f t="shared" si="0"/>
        <v>60.287888039999999</v>
      </c>
      <c r="D34" s="67">
        <v>77.695774689999993</v>
      </c>
      <c r="E34" s="67">
        <v>42.880001389999997</v>
      </c>
      <c r="F34" s="67">
        <f t="shared" si="1"/>
        <v>61.951958380000001</v>
      </c>
      <c r="G34" s="67">
        <v>75.807881890000004</v>
      </c>
      <c r="H34" s="67">
        <v>48.096034869999997</v>
      </c>
      <c r="I34" s="67">
        <f t="shared" si="2"/>
        <v>65.003480240000002</v>
      </c>
      <c r="J34" s="67">
        <v>77.204109279999997</v>
      </c>
      <c r="K34" s="67">
        <v>52.802851199999999</v>
      </c>
      <c r="L34" s="67">
        <f t="shared" si="3"/>
        <v>62.999760824999996</v>
      </c>
      <c r="M34" s="67">
        <v>82.613012459999993</v>
      </c>
      <c r="N34" s="67">
        <v>43.386509189999998</v>
      </c>
      <c r="O34" s="67">
        <f t="shared" si="4"/>
        <v>61.593878584999999</v>
      </c>
      <c r="P34" s="67">
        <v>78.375975010000005</v>
      </c>
      <c r="Q34" s="67">
        <v>44.81178216</v>
      </c>
      <c r="R34" s="67">
        <f t="shared" si="5"/>
        <v>68.289897815000003</v>
      </c>
      <c r="S34" s="67">
        <v>81.538335050000001</v>
      </c>
      <c r="T34" s="67">
        <v>55.041460579999999</v>
      </c>
      <c r="U34" s="67">
        <f t="shared" si="6"/>
        <v>60.855493525</v>
      </c>
      <c r="V34" s="67">
        <v>86.314217810000002</v>
      </c>
      <c r="W34" s="67">
        <v>35.396769239999998</v>
      </c>
      <c r="X34" s="67">
        <f t="shared" si="7"/>
        <v>56.706228705000001</v>
      </c>
      <c r="Y34" s="67">
        <v>74.215977550000005</v>
      </c>
      <c r="Z34" s="67">
        <v>39.196479859999997</v>
      </c>
      <c r="AA34" s="67">
        <f t="shared" si="8"/>
        <v>65.412231215000006</v>
      </c>
      <c r="AB34" s="67">
        <v>78.366833400000004</v>
      </c>
      <c r="AC34" s="67">
        <v>52.45762903</v>
      </c>
      <c r="AD34" s="67">
        <f t="shared" si="9"/>
        <v>57.245119829999993</v>
      </c>
      <c r="AE34" s="67">
        <v>76.967609929999995</v>
      </c>
      <c r="AF34" s="67">
        <v>37.522629729999998</v>
      </c>
      <c r="AG34" s="67">
        <f t="shared" si="10"/>
        <v>60.349235454999999</v>
      </c>
      <c r="AH34" s="67">
        <v>78.69253243</v>
      </c>
      <c r="AI34" s="67">
        <v>42.005938479999998</v>
      </c>
      <c r="AJ34" s="67">
        <f t="shared" si="11"/>
        <v>62.769395535000001</v>
      </c>
      <c r="AK34" s="67">
        <v>79.213677149999995</v>
      </c>
      <c r="AL34" s="67">
        <v>46.32511392</v>
      </c>
      <c r="AM34" s="67">
        <f t="shared" si="12"/>
        <v>61.937808959999998</v>
      </c>
      <c r="AN34" s="67">
        <v>78.996936640000001</v>
      </c>
      <c r="AO34" s="67">
        <v>44.878681280000002</v>
      </c>
      <c r="AP34" s="67">
        <f t="shared" si="13"/>
        <v>61.396144759999999</v>
      </c>
      <c r="AQ34" s="67">
        <v>80.211802500000005</v>
      </c>
      <c r="AR34" s="67">
        <v>42.58048702</v>
      </c>
      <c r="AS34" s="67">
        <f t="shared" si="14"/>
        <v>64.032687659999993</v>
      </c>
      <c r="AT34" s="67">
        <v>80.252331859999998</v>
      </c>
      <c r="AU34" s="67">
        <v>47.813043460000003</v>
      </c>
      <c r="AV34" s="67">
        <f t="shared" si="15"/>
        <v>61.125770070000002</v>
      </c>
      <c r="AW34" s="67">
        <v>81.078615619999994</v>
      </c>
      <c r="AX34" s="67">
        <v>41.172924520000002</v>
      </c>
      <c r="AY34" s="67">
        <f t="shared" si="16"/>
        <v>60.846386760000001</v>
      </c>
      <c r="AZ34" s="67">
        <v>76.351300320000007</v>
      </c>
      <c r="BA34" s="67">
        <v>45.341473200000003</v>
      </c>
      <c r="BB34" s="67">
        <f t="shared" si="17"/>
        <v>63.975524429999993</v>
      </c>
      <c r="BC34" s="67">
        <v>79.626026909999993</v>
      </c>
      <c r="BD34" s="67">
        <v>48.32502195</v>
      </c>
      <c r="BE34" s="67">
        <f t="shared" si="18"/>
        <v>64.33948018000001</v>
      </c>
      <c r="BF34" s="67">
        <v>81.085737300000005</v>
      </c>
      <c r="BG34" s="67">
        <v>47.59322306</v>
      </c>
      <c r="BH34" s="67">
        <f t="shared" si="19"/>
        <v>61.714087259999999</v>
      </c>
      <c r="BI34" s="67">
        <v>78.986025499999997</v>
      </c>
      <c r="BJ34" s="67">
        <v>44.442149020000002</v>
      </c>
      <c r="BK34" s="67">
        <f t="shared" si="20"/>
        <v>63.017539935000002</v>
      </c>
      <c r="BL34" s="67">
        <v>81.658752460000002</v>
      </c>
      <c r="BM34" s="67">
        <v>44.376327410000002</v>
      </c>
      <c r="BN34" s="67">
        <f t="shared" si="21"/>
        <v>56.724549240000002</v>
      </c>
      <c r="BO34" s="67">
        <v>74.632340380000002</v>
      </c>
      <c r="BP34" s="67">
        <v>38.816758100000001</v>
      </c>
      <c r="BQ34" s="67">
        <f t="shared" si="22"/>
        <v>68.839000249999998</v>
      </c>
      <c r="BR34" s="67">
        <v>83.828150690000001</v>
      </c>
      <c r="BS34" s="67">
        <v>53.849849810000002</v>
      </c>
      <c r="BT34" s="67">
        <f t="shared" si="23"/>
        <v>61.451699619999999</v>
      </c>
      <c r="BU34" s="67">
        <v>76.961983739999994</v>
      </c>
      <c r="BV34" s="67">
        <v>45.941415499999998</v>
      </c>
      <c r="BW34" s="67">
        <f t="shared" si="24"/>
        <v>57.549397325000001</v>
      </c>
      <c r="BX34" s="67">
        <v>75.546490719999994</v>
      </c>
      <c r="BY34" s="67">
        <v>39.552303930000001</v>
      </c>
      <c r="BZ34" s="67">
        <f t="shared" si="25"/>
        <v>62.578281195000002</v>
      </c>
      <c r="CA34" s="67">
        <v>77.815217369999999</v>
      </c>
      <c r="CB34" s="67">
        <v>47.341345019999999</v>
      </c>
      <c r="CC34" s="67">
        <f t="shared" si="26"/>
        <v>58.422657594999997</v>
      </c>
      <c r="CD34" s="67">
        <v>79.594206639999996</v>
      </c>
      <c r="CE34" s="67">
        <v>37.251108549999998</v>
      </c>
      <c r="CF34" s="67">
        <f t="shared" si="27"/>
        <v>63.319742185000003</v>
      </c>
      <c r="CG34" s="67">
        <v>77.968080020000002</v>
      </c>
      <c r="CH34" s="67">
        <v>48.671404350000003</v>
      </c>
      <c r="CI34" s="67">
        <f t="shared" si="28"/>
        <v>61.258401304999992</v>
      </c>
      <c r="CJ34" s="67">
        <v>77.694190539999994</v>
      </c>
      <c r="CK34" s="67">
        <v>44.822612069999998</v>
      </c>
      <c r="CL34" s="67">
        <f t="shared" si="29"/>
        <v>59.267291025000006</v>
      </c>
      <c r="CM34" s="67">
        <v>79.563903510000003</v>
      </c>
      <c r="CN34" s="67">
        <v>38.970678540000002</v>
      </c>
      <c r="CO34" s="67">
        <f t="shared" si="30"/>
        <v>65.497586049999995</v>
      </c>
      <c r="CP34" s="67">
        <v>81.161594339999994</v>
      </c>
      <c r="CQ34" s="67">
        <v>49.833577759999997</v>
      </c>
      <c r="CR34" s="67">
        <f t="shared" si="31"/>
        <v>59.713225545</v>
      </c>
      <c r="CS34" s="67">
        <v>79.011907530000002</v>
      </c>
      <c r="CT34" s="67">
        <v>40.414543559999998</v>
      </c>
    </row>
    <row r="35" spans="1:98" ht="15.5">
      <c r="A35" s="260"/>
      <c r="B35" s="216" t="s">
        <v>129</v>
      </c>
      <c r="C35" s="67">
        <f t="shared" si="0"/>
        <v>60.036865750000004</v>
      </c>
      <c r="D35" s="67">
        <v>77.139650110000005</v>
      </c>
      <c r="E35" s="67">
        <v>42.934081390000003</v>
      </c>
      <c r="F35" s="67">
        <f t="shared" si="1"/>
        <v>61.810879365000005</v>
      </c>
      <c r="G35" s="67">
        <v>76.368754940000002</v>
      </c>
      <c r="H35" s="67">
        <v>47.253003790000001</v>
      </c>
      <c r="I35" s="67">
        <f t="shared" si="2"/>
        <v>65.672600105000001</v>
      </c>
      <c r="J35" s="67">
        <v>78.292289260000004</v>
      </c>
      <c r="K35" s="67">
        <v>53.052910949999998</v>
      </c>
      <c r="L35" s="67">
        <f t="shared" si="3"/>
        <v>64.122542909999993</v>
      </c>
      <c r="M35" s="67">
        <v>82.68472946</v>
      </c>
      <c r="N35" s="67">
        <v>45.56035636</v>
      </c>
      <c r="O35" s="67">
        <f t="shared" si="4"/>
        <v>62.503650194999999</v>
      </c>
      <c r="P35" s="67">
        <v>79.622059350000001</v>
      </c>
      <c r="Q35" s="67">
        <v>45.385241039999997</v>
      </c>
      <c r="R35" s="67">
        <f t="shared" si="5"/>
        <v>69.68662132</v>
      </c>
      <c r="S35" s="67">
        <v>82.726250109999995</v>
      </c>
      <c r="T35" s="67">
        <v>56.646992529999999</v>
      </c>
      <c r="U35" s="67">
        <f t="shared" si="6"/>
        <v>59.017829544999998</v>
      </c>
      <c r="V35" s="67">
        <v>86.024853190000002</v>
      </c>
      <c r="W35" s="67">
        <v>32.010805900000001</v>
      </c>
      <c r="X35" s="67">
        <f t="shared" si="7"/>
        <v>57.915555359999999</v>
      </c>
      <c r="Y35" s="67">
        <v>74.68472242</v>
      </c>
      <c r="Z35" s="67">
        <v>41.146388299999998</v>
      </c>
      <c r="AA35" s="67">
        <f t="shared" si="8"/>
        <v>65.212089134999999</v>
      </c>
      <c r="AB35" s="67">
        <v>78.876364120000005</v>
      </c>
      <c r="AC35" s="67">
        <v>51.547814150000001</v>
      </c>
      <c r="AD35" s="67">
        <f t="shared" si="9"/>
        <v>58.786561200000001</v>
      </c>
      <c r="AE35" s="67">
        <v>78.214161369999999</v>
      </c>
      <c r="AF35" s="67">
        <v>39.358961030000003</v>
      </c>
      <c r="AG35" s="67">
        <f t="shared" si="10"/>
        <v>61.637869375000001</v>
      </c>
      <c r="AH35" s="67">
        <v>80.225008200000005</v>
      </c>
      <c r="AI35" s="67">
        <v>43.050730549999997</v>
      </c>
      <c r="AJ35" s="67">
        <f t="shared" si="11"/>
        <v>64.015664770000001</v>
      </c>
      <c r="AK35" s="67">
        <v>80.686838609999995</v>
      </c>
      <c r="AL35" s="67">
        <v>47.344490929999999</v>
      </c>
      <c r="AM35" s="67">
        <f t="shared" si="12"/>
        <v>62.370553990000005</v>
      </c>
      <c r="AN35" s="67">
        <v>79.810518380000005</v>
      </c>
      <c r="AO35" s="67">
        <v>44.930589599999998</v>
      </c>
      <c r="AP35" s="67">
        <f t="shared" si="13"/>
        <v>60.489469935000002</v>
      </c>
      <c r="AQ35" s="67">
        <v>79.649839810000003</v>
      </c>
      <c r="AR35" s="67">
        <v>41.329100060000002</v>
      </c>
      <c r="AS35" s="67">
        <f t="shared" si="14"/>
        <v>64.205577259999998</v>
      </c>
      <c r="AT35" s="67">
        <v>80.470645919999995</v>
      </c>
      <c r="AU35" s="67">
        <v>47.940508600000001</v>
      </c>
      <c r="AV35" s="67">
        <f t="shared" si="15"/>
        <v>61.991777059999997</v>
      </c>
      <c r="AW35" s="67">
        <v>80.241576359999996</v>
      </c>
      <c r="AX35" s="67">
        <v>43.741977759999997</v>
      </c>
      <c r="AY35" s="67">
        <f t="shared" si="16"/>
        <v>60.591779475000003</v>
      </c>
      <c r="AZ35" s="67">
        <v>76.364163500000004</v>
      </c>
      <c r="BA35" s="67">
        <v>44.819395450000002</v>
      </c>
      <c r="BB35" s="67">
        <f t="shared" si="17"/>
        <v>64.392675029999992</v>
      </c>
      <c r="BC35" s="67">
        <v>79.646926329999999</v>
      </c>
      <c r="BD35" s="67">
        <v>49.13842373</v>
      </c>
      <c r="BE35" s="67">
        <f t="shared" si="18"/>
        <v>62.950149135000004</v>
      </c>
      <c r="BF35" s="67">
        <v>80.339639930000004</v>
      </c>
      <c r="BG35" s="67">
        <v>45.560658340000003</v>
      </c>
      <c r="BH35" s="67">
        <f t="shared" si="19"/>
        <v>64.060684444999993</v>
      </c>
      <c r="BI35" s="67">
        <v>81.187415520000002</v>
      </c>
      <c r="BJ35" s="67">
        <v>46.933953369999998</v>
      </c>
      <c r="BK35" s="67">
        <f t="shared" si="20"/>
        <v>62.717305969999998</v>
      </c>
      <c r="BL35" s="67">
        <v>80.793958700000005</v>
      </c>
      <c r="BM35" s="67">
        <v>44.640653239999999</v>
      </c>
      <c r="BN35" s="67">
        <f t="shared" si="21"/>
        <v>58.684583690000004</v>
      </c>
      <c r="BO35" s="67">
        <v>76.184993250000005</v>
      </c>
      <c r="BP35" s="67">
        <v>41.184174130000002</v>
      </c>
      <c r="BQ35" s="67">
        <f t="shared" si="22"/>
        <v>67.569217829999999</v>
      </c>
      <c r="BR35" s="67">
        <v>83.783702739999995</v>
      </c>
      <c r="BS35" s="67">
        <v>51.354732919999996</v>
      </c>
      <c r="BT35" s="67">
        <f t="shared" si="23"/>
        <v>60.215377165</v>
      </c>
      <c r="BU35" s="67">
        <v>75.407409549999997</v>
      </c>
      <c r="BV35" s="67">
        <v>45.023344780000002</v>
      </c>
      <c r="BW35" s="67">
        <f t="shared" si="24"/>
        <v>59.198912669999999</v>
      </c>
      <c r="BX35" s="67">
        <v>77.63306686</v>
      </c>
      <c r="BY35" s="67">
        <v>40.764758479999998</v>
      </c>
      <c r="BZ35" s="67">
        <f t="shared" si="25"/>
        <v>62.060268530000002</v>
      </c>
      <c r="CA35" s="67">
        <v>76.747109620000003</v>
      </c>
      <c r="CB35" s="67">
        <v>47.37342744</v>
      </c>
      <c r="CC35" s="67">
        <f t="shared" si="26"/>
        <v>59.525521765000008</v>
      </c>
      <c r="CD35" s="67">
        <v>80.745124270000005</v>
      </c>
      <c r="CE35" s="67">
        <v>38.305919260000003</v>
      </c>
      <c r="CF35" s="67">
        <f t="shared" si="27"/>
        <v>63.050791629999999</v>
      </c>
      <c r="CG35" s="67">
        <v>79.095769849999996</v>
      </c>
      <c r="CH35" s="67">
        <v>47.005813410000002</v>
      </c>
      <c r="CI35" s="67">
        <f t="shared" si="28"/>
        <v>61.836039095000004</v>
      </c>
      <c r="CJ35" s="67">
        <v>78.713728990000007</v>
      </c>
      <c r="CK35" s="67">
        <v>44.958349200000001</v>
      </c>
      <c r="CL35" s="67">
        <f t="shared" si="29"/>
        <v>57.5864452</v>
      </c>
      <c r="CM35" s="67">
        <v>76.965989359999995</v>
      </c>
      <c r="CN35" s="67">
        <v>38.206901039999998</v>
      </c>
      <c r="CO35" s="67">
        <f t="shared" si="30"/>
        <v>65.728027580000003</v>
      </c>
      <c r="CP35" s="67">
        <v>82.063021930000005</v>
      </c>
      <c r="CQ35" s="67">
        <v>49.39303323</v>
      </c>
      <c r="CR35" s="67">
        <f t="shared" si="31"/>
        <v>60.965874550000002</v>
      </c>
      <c r="CS35" s="67">
        <v>80.729429850000002</v>
      </c>
      <c r="CT35" s="67">
        <v>41.202319250000002</v>
      </c>
    </row>
    <row r="36" spans="1:98" ht="15.5">
      <c r="A36" s="260"/>
      <c r="B36" s="216" t="s">
        <v>130</v>
      </c>
      <c r="C36" s="67">
        <f t="shared" si="0"/>
        <v>59.238961895000003</v>
      </c>
      <c r="D36" s="67">
        <v>76.517497149999997</v>
      </c>
      <c r="E36" s="67">
        <v>41.960426640000001</v>
      </c>
      <c r="F36" s="67">
        <f t="shared" si="1"/>
        <v>60.906508355</v>
      </c>
      <c r="G36" s="67">
        <v>74.302115619999995</v>
      </c>
      <c r="H36" s="67">
        <v>47.510901089999997</v>
      </c>
      <c r="I36" s="67">
        <f t="shared" si="2"/>
        <v>66.532058324999994</v>
      </c>
      <c r="J36" s="67">
        <v>79.212965299999993</v>
      </c>
      <c r="K36" s="67">
        <v>53.851151350000002</v>
      </c>
      <c r="L36" s="67">
        <f t="shared" si="3"/>
        <v>63.716277949999998</v>
      </c>
      <c r="M36" s="67">
        <v>82.848700149999999</v>
      </c>
      <c r="N36" s="67">
        <v>44.583855749999998</v>
      </c>
      <c r="O36" s="67">
        <f t="shared" si="4"/>
        <v>60.464382404999995</v>
      </c>
      <c r="P36" s="67">
        <v>77.48394802</v>
      </c>
      <c r="Q36" s="67">
        <v>43.444816789999997</v>
      </c>
      <c r="R36" s="67">
        <f t="shared" si="5"/>
        <v>67.220115605000004</v>
      </c>
      <c r="S36" s="67">
        <v>79.560089689999998</v>
      </c>
      <c r="T36" s="67">
        <v>54.880141520000002</v>
      </c>
      <c r="U36" s="67">
        <f t="shared" si="6"/>
        <v>57.370917234999993</v>
      </c>
      <c r="V36" s="67">
        <v>83.937346989999995</v>
      </c>
      <c r="W36" s="67">
        <v>30.804487479999999</v>
      </c>
      <c r="X36" s="67">
        <f t="shared" si="7"/>
        <v>57.457195014999996</v>
      </c>
      <c r="Y36" s="67">
        <v>75.453329749999995</v>
      </c>
      <c r="Z36" s="67">
        <v>39.461060279999998</v>
      </c>
      <c r="AA36" s="67">
        <f t="shared" si="8"/>
        <v>65.30871372499999</v>
      </c>
      <c r="AB36" s="67">
        <v>78.082515459999996</v>
      </c>
      <c r="AC36" s="67">
        <v>52.534911989999998</v>
      </c>
      <c r="AD36" s="67">
        <f t="shared" si="9"/>
        <v>59.641244835000002</v>
      </c>
      <c r="AE36" s="67">
        <v>78.605239420000004</v>
      </c>
      <c r="AF36" s="67">
        <v>40.67725025</v>
      </c>
      <c r="AG36" s="67">
        <f t="shared" si="10"/>
        <v>60.703957490000001</v>
      </c>
      <c r="AH36" s="67">
        <v>78.956696350000001</v>
      </c>
      <c r="AI36" s="67">
        <v>42.45121863</v>
      </c>
      <c r="AJ36" s="67">
        <f t="shared" si="11"/>
        <v>61.695224719999999</v>
      </c>
      <c r="AK36" s="67">
        <v>78.142744989999997</v>
      </c>
      <c r="AL36" s="67">
        <v>45.247704450000001</v>
      </c>
      <c r="AM36" s="67">
        <f t="shared" si="12"/>
        <v>59.875078924999997</v>
      </c>
      <c r="AN36" s="67">
        <v>77.338004040000001</v>
      </c>
      <c r="AO36" s="67">
        <v>42.41215381</v>
      </c>
      <c r="AP36" s="67">
        <f t="shared" si="13"/>
        <v>60.420322514999995</v>
      </c>
      <c r="AQ36" s="67">
        <v>79.559338999999994</v>
      </c>
      <c r="AR36" s="67">
        <v>41.281306030000003</v>
      </c>
      <c r="AS36" s="67">
        <f t="shared" si="14"/>
        <v>63.458480135000002</v>
      </c>
      <c r="AT36" s="67">
        <v>79.001945160000005</v>
      </c>
      <c r="AU36" s="67">
        <v>47.915015109999999</v>
      </c>
      <c r="AV36" s="67">
        <f t="shared" si="15"/>
        <v>60.294428090000004</v>
      </c>
      <c r="AW36" s="67">
        <v>77.447112180000005</v>
      </c>
      <c r="AX36" s="67">
        <v>43.141744000000003</v>
      </c>
      <c r="AY36" s="67">
        <f t="shared" si="16"/>
        <v>59.747999944999997</v>
      </c>
      <c r="AZ36" s="67">
        <v>75.549974019999993</v>
      </c>
      <c r="BA36" s="67">
        <v>43.94602587</v>
      </c>
      <c r="BB36" s="67">
        <f t="shared" si="17"/>
        <v>65.084597484999989</v>
      </c>
      <c r="BC36" s="67">
        <v>80.886700739999995</v>
      </c>
      <c r="BD36" s="67">
        <v>49.282494229999998</v>
      </c>
      <c r="BE36" s="67">
        <f t="shared" si="18"/>
        <v>62.798343635000002</v>
      </c>
      <c r="BF36" s="67">
        <v>78.928842770000003</v>
      </c>
      <c r="BG36" s="67">
        <v>46.667844500000001</v>
      </c>
      <c r="BH36" s="67">
        <f t="shared" si="19"/>
        <v>61.233681480000001</v>
      </c>
      <c r="BI36" s="67">
        <v>78.561908529999997</v>
      </c>
      <c r="BJ36" s="67">
        <v>43.905454429999999</v>
      </c>
      <c r="BK36" s="67">
        <f t="shared" si="20"/>
        <v>62.517496600000001</v>
      </c>
      <c r="BL36" s="67">
        <v>80.034190870000003</v>
      </c>
      <c r="BM36" s="67">
        <v>45.000802329999999</v>
      </c>
      <c r="BN36" s="67">
        <f t="shared" si="21"/>
        <v>55.311336045000004</v>
      </c>
      <c r="BO36" s="67">
        <v>72.137705850000003</v>
      </c>
      <c r="BP36" s="67">
        <v>38.484966239999999</v>
      </c>
      <c r="BQ36" s="67">
        <f t="shared" si="22"/>
        <v>66.52426561</v>
      </c>
      <c r="BR36" s="67">
        <v>81.594657190000007</v>
      </c>
      <c r="BS36" s="67">
        <v>51.453874030000001</v>
      </c>
      <c r="BT36" s="67">
        <f t="shared" si="23"/>
        <v>61.932007570000003</v>
      </c>
      <c r="BU36" s="67">
        <v>78.109265590000007</v>
      </c>
      <c r="BV36" s="67">
        <v>45.75474955</v>
      </c>
      <c r="BW36" s="67">
        <f t="shared" si="24"/>
        <v>58.107355124999998</v>
      </c>
      <c r="BX36" s="67">
        <v>76.233704630000005</v>
      </c>
      <c r="BY36" s="67">
        <v>39.981005619999998</v>
      </c>
      <c r="BZ36" s="67">
        <f t="shared" si="25"/>
        <v>60.869895769999999</v>
      </c>
      <c r="CA36" s="67">
        <v>75.541014259999997</v>
      </c>
      <c r="CB36" s="67">
        <v>46.198777280000002</v>
      </c>
      <c r="CC36" s="67">
        <f t="shared" si="26"/>
        <v>57.597495774999999</v>
      </c>
      <c r="CD36" s="67">
        <v>78.746397790000003</v>
      </c>
      <c r="CE36" s="67">
        <v>36.448593760000001</v>
      </c>
      <c r="CF36" s="67">
        <f t="shared" si="27"/>
        <v>61.382674304999995</v>
      </c>
      <c r="CG36" s="67">
        <v>76.947226959999995</v>
      </c>
      <c r="CH36" s="67">
        <v>45.818121650000002</v>
      </c>
      <c r="CI36" s="67">
        <f t="shared" si="28"/>
        <v>61.398648835000003</v>
      </c>
      <c r="CJ36" s="67">
        <v>78.649376020000005</v>
      </c>
      <c r="CK36" s="67">
        <v>44.147921650000001</v>
      </c>
      <c r="CL36" s="67">
        <f t="shared" si="29"/>
        <v>57.0395118</v>
      </c>
      <c r="CM36" s="67">
        <v>77.377881279999997</v>
      </c>
      <c r="CN36" s="67">
        <v>36.701142320000002</v>
      </c>
      <c r="CO36" s="67">
        <f t="shared" si="30"/>
        <v>64.513183345000002</v>
      </c>
      <c r="CP36" s="67">
        <v>80.336457499999995</v>
      </c>
      <c r="CQ36" s="67">
        <v>48.689909190000002</v>
      </c>
      <c r="CR36" s="67">
        <f t="shared" si="31"/>
        <v>57.439682734999998</v>
      </c>
      <c r="CS36" s="67">
        <v>77.826082769999999</v>
      </c>
      <c r="CT36" s="67">
        <v>37.053282699999997</v>
      </c>
    </row>
    <row r="37" spans="1:98" ht="15.5">
      <c r="A37" s="260">
        <v>2013</v>
      </c>
      <c r="B37" s="216" t="s">
        <v>127</v>
      </c>
      <c r="C37" s="67">
        <f t="shared" si="0"/>
        <v>58.521135654999995</v>
      </c>
      <c r="D37" s="67">
        <v>75.544635619999994</v>
      </c>
      <c r="E37" s="67">
        <v>41.497635690000003</v>
      </c>
      <c r="F37" s="67">
        <f t="shared" si="1"/>
        <v>59.723293080000005</v>
      </c>
      <c r="G37" s="67">
        <v>74.620693020000004</v>
      </c>
      <c r="H37" s="67">
        <v>44.825893139999998</v>
      </c>
      <c r="I37" s="67">
        <f t="shared" si="2"/>
        <v>65.152358550000002</v>
      </c>
      <c r="J37" s="67">
        <v>79.250307090000007</v>
      </c>
      <c r="K37" s="67">
        <v>51.054410009999998</v>
      </c>
      <c r="L37" s="67">
        <f t="shared" si="3"/>
        <v>62.374498100000004</v>
      </c>
      <c r="M37" s="67">
        <v>81.561585480000005</v>
      </c>
      <c r="N37" s="67">
        <v>43.187410720000003</v>
      </c>
      <c r="O37" s="67">
        <f t="shared" si="4"/>
        <v>59.857619485000001</v>
      </c>
      <c r="P37" s="67">
        <v>76.610085389999995</v>
      </c>
      <c r="Q37" s="67">
        <v>43.10515358</v>
      </c>
      <c r="R37" s="67">
        <f t="shared" si="5"/>
        <v>67.770764569999997</v>
      </c>
      <c r="S37" s="67">
        <v>79.982750670000001</v>
      </c>
      <c r="T37" s="67">
        <v>55.55877847</v>
      </c>
      <c r="U37" s="67">
        <f t="shared" si="6"/>
        <v>58.473171309999998</v>
      </c>
      <c r="V37" s="67">
        <v>84.531690810000001</v>
      </c>
      <c r="W37" s="67">
        <v>32.414651810000002</v>
      </c>
      <c r="X37" s="67">
        <f t="shared" si="7"/>
        <v>57.641543400000003</v>
      </c>
      <c r="Y37" s="67">
        <v>74.190733230000006</v>
      </c>
      <c r="Z37" s="67">
        <v>41.09235357</v>
      </c>
      <c r="AA37" s="67">
        <f t="shared" si="8"/>
        <v>63.85483893</v>
      </c>
      <c r="AB37" s="67">
        <v>77.310816279999997</v>
      </c>
      <c r="AC37" s="67">
        <v>50.398861580000002</v>
      </c>
      <c r="AD37" s="67">
        <f t="shared" si="9"/>
        <v>58.157259885000002</v>
      </c>
      <c r="AE37" s="67">
        <v>78.656756529999996</v>
      </c>
      <c r="AF37" s="67">
        <v>37.657763240000001</v>
      </c>
      <c r="AG37" s="67">
        <f t="shared" si="10"/>
        <v>58.843487839999995</v>
      </c>
      <c r="AH37" s="67">
        <v>77.673829549999994</v>
      </c>
      <c r="AI37" s="67">
        <v>40.013146130000003</v>
      </c>
      <c r="AJ37" s="67">
        <f t="shared" si="11"/>
        <v>60.024205260000002</v>
      </c>
      <c r="AK37" s="67">
        <v>76.573843719999999</v>
      </c>
      <c r="AL37" s="67">
        <v>43.474566799999998</v>
      </c>
      <c r="AM37" s="67">
        <f t="shared" si="12"/>
        <v>57.882959559999996</v>
      </c>
      <c r="AN37" s="67">
        <v>75.429874819999995</v>
      </c>
      <c r="AO37" s="67">
        <v>40.336044299999998</v>
      </c>
      <c r="AP37" s="67">
        <f t="shared" si="13"/>
        <v>60.846647619999999</v>
      </c>
      <c r="AQ37" s="67">
        <v>79.997501700000001</v>
      </c>
      <c r="AR37" s="67">
        <v>41.695793539999997</v>
      </c>
      <c r="AS37" s="67">
        <f t="shared" si="14"/>
        <v>63.373206065000005</v>
      </c>
      <c r="AT37" s="67">
        <v>79.348327010000006</v>
      </c>
      <c r="AU37" s="67">
        <v>47.398085119999998</v>
      </c>
      <c r="AV37" s="67">
        <f t="shared" si="15"/>
        <v>60.250616864999998</v>
      </c>
      <c r="AW37" s="67">
        <v>76.970436160000006</v>
      </c>
      <c r="AX37" s="67">
        <v>43.530797569999997</v>
      </c>
      <c r="AY37" s="67">
        <f t="shared" si="16"/>
        <v>59.618093404999996</v>
      </c>
      <c r="AZ37" s="67">
        <v>74.77679234</v>
      </c>
      <c r="BA37" s="67">
        <v>44.459394469999999</v>
      </c>
      <c r="BB37" s="67">
        <f t="shared" si="17"/>
        <v>65.420431124999993</v>
      </c>
      <c r="BC37" s="67">
        <v>80.528936299999998</v>
      </c>
      <c r="BD37" s="67">
        <v>50.311925950000003</v>
      </c>
      <c r="BE37" s="67">
        <f t="shared" si="18"/>
        <v>60.529826555</v>
      </c>
      <c r="BF37" s="67">
        <v>78.087930600000007</v>
      </c>
      <c r="BG37" s="67">
        <v>42.971722509999999</v>
      </c>
      <c r="BH37" s="67">
        <f t="shared" si="19"/>
        <v>59.698333770000005</v>
      </c>
      <c r="BI37" s="67">
        <v>76.362770240000003</v>
      </c>
      <c r="BJ37" s="67">
        <v>43.0338973</v>
      </c>
      <c r="BK37" s="67">
        <f t="shared" si="20"/>
        <v>61.598569909999995</v>
      </c>
      <c r="BL37" s="67">
        <v>79.018185799999998</v>
      </c>
      <c r="BM37" s="67">
        <v>44.178954019999999</v>
      </c>
      <c r="BN37" s="67">
        <f t="shared" si="21"/>
        <v>56.468817444999999</v>
      </c>
      <c r="BO37" s="67">
        <v>74.904429989999997</v>
      </c>
      <c r="BP37" s="67">
        <v>38.033204900000001</v>
      </c>
      <c r="BQ37" s="67">
        <f t="shared" si="22"/>
        <v>66.586682504999999</v>
      </c>
      <c r="BR37" s="67">
        <v>82.946002250000006</v>
      </c>
      <c r="BS37" s="67">
        <v>50.227362759999998</v>
      </c>
      <c r="BT37" s="67">
        <f t="shared" si="23"/>
        <v>61.767936950000006</v>
      </c>
      <c r="BU37" s="67">
        <v>78.244192580000004</v>
      </c>
      <c r="BV37" s="67">
        <v>45.291681320000002</v>
      </c>
      <c r="BW37" s="67">
        <f t="shared" si="24"/>
        <v>56.327524975000003</v>
      </c>
      <c r="BX37" s="67">
        <v>74.231478260000003</v>
      </c>
      <c r="BY37" s="67">
        <v>38.423571690000003</v>
      </c>
      <c r="BZ37" s="67">
        <f t="shared" si="25"/>
        <v>60.680731309999999</v>
      </c>
      <c r="CA37" s="67">
        <v>76.138491500000001</v>
      </c>
      <c r="CB37" s="67">
        <v>45.222971119999997</v>
      </c>
      <c r="CC37" s="67">
        <f t="shared" si="26"/>
        <v>57.395723590000003</v>
      </c>
      <c r="CD37" s="67">
        <v>78.589858329999998</v>
      </c>
      <c r="CE37" s="67">
        <v>36.20158885</v>
      </c>
      <c r="CF37" s="67">
        <f t="shared" si="27"/>
        <v>61.739938835000004</v>
      </c>
      <c r="CG37" s="67">
        <v>77.224357420000004</v>
      </c>
      <c r="CH37" s="67">
        <v>46.255520249999996</v>
      </c>
      <c r="CI37" s="67">
        <f t="shared" si="28"/>
        <v>60.904536245000003</v>
      </c>
      <c r="CJ37" s="67">
        <v>76.732982509999999</v>
      </c>
      <c r="CK37" s="67">
        <v>45.076089979999999</v>
      </c>
      <c r="CL37" s="67">
        <f t="shared" si="29"/>
        <v>56.848965785000004</v>
      </c>
      <c r="CM37" s="67">
        <v>77.175120300000003</v>
      </c>
      <c r="CN37" s="67">
        <v>36.522811269999998</v>
      </c>
      <c r="CO37" s="67">
        <f t="shared" si="30"/>
        <v>65.658863069999995</v>
      </c>
      <c r="CP37" s="67">
        <v>81.433613030000004</v>
      </c>
      <c r="CQ37" s="67">
        <v>49.884113110000001</v>
      </c>
      <c r="CR37" s="67">
        <f t="shared" si="31"/>
        <v>54.359370159999997</v>
      </c>
      <c r="CS37" s="67">
        <v>73.789305900000002</v>
      </c>
      <c r="CT37" s="67">
        <v>34.92943442</v>
      </c>
    </row>
    <row r="38" spans="1:98" ht="15.5">
      <c r="A38" s="260"/>
      <c r="B38" s="216" t="s">
        <v>128</v>
      </c>
      <c r="C38" s="67">
        <f t="shared" si="0"/>
        <v>59.82024225</v>
      </c>
      <c r="D38" s="67">
        <v>76.555661819999997</v>
      </c>
      <c r="E38" s="67">
        <v>43.084822680000002</v>
      </c>
      <c r="F38" s="67">
        <f t="shared" si="1"/>
        <v>63.712550039999996</v>
      </c>
      <c r="G38" s="67">
        <v>77.123215639999998</v>
      </c>
      <c r="H38" s="67">
        <v>50.301884440000002</v>
      </c>
      <c r="I38" s="67">
        <f t="shared" si="2"/>
        <v>67.401535234999997</v>
      </c>
      <c r="J38" s="67">
        <v>80.515901779999993</v>
      </c>
      <c r="K38" s="67">
        <v>54.287168690000001</v>
      </c>
      <c r="L38" s="67">
        <f t="shared" si="3"/>
        <v>62.578749349999995</v>
      </c>
      <c r="M38" s="67">
        <v>81.392551659999995</v>
      </c>
      <c r="N38" s="67">
        <v>43.764947040000003</v>
      </c>
      <c r="O38" s="67">
        <f t="shared" si="4"/>
        <v>62.463794905</v>
      </c>
      <c r="P38" s="67">
        <v>79.402168079999996</v>
      </c>
      <c r="Q38" s="67">
        <v>45.525421729999998</v>
      </c>
      <c r="R38" s="67">
        <f t="shared" si="5"/>
        <v>67.871449390000009</v>
      </c>
      <c r="S38" s="67">
        <v>79.780077930000004</v>
      </c>
      <c r="T38" s="67">
        <v>55.96282085</v>
      </c>
      <c r="U38" s="67">
        <f t="shared" si="6"/>
        <v>58.519596534999998</v>
      </c>
      <c r="V38" s="67">
        <v>84.725745559999993</v>
      </c>
      <c r="W38" s="67">
        <v>32.313447510000003</v>
      </c>
      <c r="X38" s="67">
        <f t="shared" si="7"/>
        <v>59.715980690000002</v>
      </c>
      <c r="Y38" s="67">
        <v>76.052079000000006</v>
      </c>
      <c r="Z38" s="67">
        <v>43.379882379999998</v>
      </c>
      <c r="AA38" s="67">
        <f t="shared" si="8"/>
        <v>63.368692960000004</v>
      </c>
      <c r="AB38" s="67">
        <v>76.152556279999999</v>
      </c>
      <c r="AC38" s="67">
        <v>50.584829640000002</v>
      </c>
      <c r="AD38" s="67">
        <f t="shared" si="9"/>
        <v>59.916262959999997</v>
      </c>
      <c r="AE38" s="67">
        <v>79.798935900000004</v>
      </c>
      <c r="AF38" s="67">
        <v>40.033590019999998</v>
      </c>
      <c r="AG38" s="67">
        <f t="shared" si="10"/>
        <v>61.200840575000001</v>
      </c>
      <c r="AH38" s="67">
        <v>78.873175720000006</v>
      </c>
      <c r="AI38" s="67">
        <v>43.528505430000003</v>
      </c>
      <c r="AJ38" s="67">
        <f t="shared" si="11"/>
        <v>61.972634084999996</v>
      </c>
      <c r="AK38" s="67">
        <v>79.48548882</v>
      </c>
      <c r="AL38" s="67">
        <v>44.459779349999998</v>
      </c>
      <c r="AM38" s="67">
        <f t="shared" si="12"/>
        <v>60.301662809999996</v>
      </c>
      <c r="AN38" s="67">
        <v>77.480832719999995</v>
      </c>
      <c r="AO38" s="67">
        <v>43.122492899999997</v>
      </c>
      <c r="AP38" s="67">
        <f t="shared" si="13"/>
        <v>60.113685855</v>
      </c>
      <c r="AQ38" s="67">
        <v>79.854613209999997</v>
      </c>
      <c r="AR38" s="67">
        <v>40.372758500000003</v>
      </c>
      <c r="AS38" s="67">
        <f t="shared" si="14"/>
        <v>64.235056270000001</v>
      </c>
      <c r="AT38" s="67">
        <v>79.750785350000001</v>
      </c>
      <c r="AU38" s="67">
        <v>48.719327190000001</v>
      </c>
      <c r="AV38" s="67">
        <f t="shared" si="15"/>
        <v>61.420147295000007</v>
      </c>
      <c r="AW38" s="67">
        <v>79.636128900000003</v>
      </c>
      <c r="AX38" s="67">
        <v>43.204165690000004</v>
      </c>
      <c r="AY38" s="67">
        <f t="shared" si="16"/>
        <v>60.539219705000001</v>
      </c>
      <c r="AZ38" s="67">
        <v>75.297124220000001</v>
      </c>
      <c r="BA38" s="67">
        <v>45.781315190000001</v>
      </c>
      <c r="BB38" s="67">
        <f t="shared" si="17"/>
        <v>64.179430410000009</v>
      </c>
      <c r="BC38" s="67">
        <v>79.741667820000004</v>
      </c>
      <c r="BD38" s="67">
        <v>48.617193</v>
      </c>
      <c r="BE38" s="67">
        <f t="shared" si="18"/>
        <v>62.759120519999996</v>
      </c>
      <c r="BF38" s="67">
        <v>79.59311203</v>
      </c>
      <c r="BG38" s="67">
        <v>45.925129009999999</v>
      </c>
      <c r="BH38" s="67">
        <f t="shared" si="19"/>
        <v>59.048495450000004</v>
      </c>
      <c r="BI38" s="67">
        <v>76.390625170000007</v>
      </c>
      <c r="BJ38" s="67">
        <v>41.706365730000002</v>
      </c>
      <c r="BK38" s="67">
        <f t="shared" si="20"/>
        <v>62.023372080000001</v>
      </c>
      <c r="BL38" s="67">
        <v>79.531790130000005</v>
      </c>
      <c r="BM38" s="67">
        <v>44.514954029999998</v>
      </c>
      <c r="BN38" s="67">
        <f t="shared" si="21"/>
        <v>54.728035415000001</v>
      </c>
      <c r="BO38" s="67">
        <v>71.969335000000001</v>
      </c>
      <c r="BP38" s="67">
        <v>37.486735830000001</v>
      </c>
      <c r="BQ38" s="67">
        <f t="shared" si="22"/>
        <v>68.178226140000007</v>
      </c>
      <c r="BR38" s="67">
        <v>84.078517500000004</v>
      </c>
      <c r="BS38" s="67">
        <v>52.277934780000002</v>
      </c>
      <c r="BT38" s="67">
        <f t="shared" si="23"/>
        <v>62.736447314999999</v>
      </c>
      <c r="BU38" s="67">
        <v>77.521716229999996</v>
      </c>
      <c r="BV38" s="67">
        <v>47.951178400000003</v>
      </c>
      <c r="BW38" s="67">
        <f t="shared" si="24"/>
        <v>58.870832319999998</v>
      </c>
      <c r="BX38" s="67">
        <v>76.934897019999994</v>
      </c>
      <c r="BY38" s="67">
        <v>40.806767620000002</v>
      </c>
      <c r="BZ38" s="67">
        <f t="shared" si="25"/>
        <v>65.09171542</v>
      </c>
      <c r="CA38" s="67">
        <v>78.563159769999999</v>
      </c>
      <c r="CB38" s="67">
        <v>51.620271070000001</v>
      </c>
      <c r="CC38" s="67">
        <f t="shared" si="26"/>
        <v>59.830839690000005</v>
      </c>
      <c r="CD38" s="67">
        <v>80.363624380000005</v>
      </c>
      <c r="CE38" s="67">
        <v>39.298054999999998</v>
      </c>
      <c r="CF38" s="67">
        <f t="shared" si="27"/>
        <v>61.604352599999999</v>
      </c>
      <c r="CG38" s="67">
        <v>77.838283730000001</v>
      </c>
      <c r="CH38" s="67">
        <v>45.370421469999997</v>
      </c>
      <c r="CI38" s="67">
        <f t="shared" si="28"/>
        <v>61.962759590000005</v>
      </c>
      <c r="CJ38" s="67">
        <v>76.893267370000004</v>
      </c>
      <c r="CK38" s="67">
        <v>47.032251809999998</v>
      </c>
      <c r="CL38" s="67">
        <f t="shared" si="29"/>
        <v>57.076613760000001</v>
      </c>
      <c r="CM38" s="67">
        <v>77.935015780000001</v>
      </c>
      <c r="CN38" s="67">
        <v>36.218211740000001</v>
      </c>
      <c r="CO38" s="67">
        <f t="shared" si="30"/>
        <v>65.422212594999991</v>
      </c>
      <c r="CP38" s="67">
        <v>81.585939289999999</v>
      </c>
      <c r="CQ38" s="67">
        <v>49.258485899999997</v>
      </c>
      <c r="CR38" s="67">
        <f t="shared" si="31"/>
        <v>56.228402654999996</v>
      </c>
      <c r="CS38" s="67">
        <v>76.374599959999998</v>
      </c>
      <c r="CT38" s="67">
        <v>36.082205350000002</v>
      </c>
    </row>
    <row r="39" spans="1:98" ht="15.5">
      <c r="A39" s="260"/>
      <c r="B39" s="216" t="s">
        <v>129</v>
      </c>
      <c r="C39" s="67">
        <f t="shared" si="0"/>
        <v>60.214086510000001</v>
      </c>
      <c r="D39" s="67">
        <v>76.628857440000004</v>
      </c>
      <c r="E39" s="67">
        <v>43.799315579999998</v>
      </c>
      <c r="F39" s="67">
        <f t="shared" si="1"/>
        <v>63.073788530000002</v>
      </c>
      <c r="G39" s="67">
        <v>77.438105149999998</v>
      </c>
      <c r="H39" s="67">
        <v>48.709471909999998</v>
      </c>
      <c r="I39" s="67">
        <f t="shared" si="2"/>
        <v>66.231488909999996</v>
      </c>
      <c r="J39" s="67">
        <v>80.432224399999996</v>
      </c>
      <c r="K39" s="67">
        <v>52.030753420000003</v>
      </c>
      <c r="L39" s="67">
        <f t="shared" si="3"/>
        <v>62.187404314999995</v>
      </c>
      <c r="M39" s="67">
        <v>81.488808969999994</v>
      </c>
      <c r="N39" s="67">
        <v>42.885999660000003</v>
      </c>
      <c r="O39" s="67">
        <f t="shared" si="4"/>
        <v>62.908209874999997</v>
      </c>
      <c r="P39" s="67">
        <v>79.458743049999995</v>
      </c>
      <c r="Q39" s="67">
        <v>46.357676699999999</v>
      </c>
      <c r="R39" s="67">
        <f t="shared" si="5"/>
        <v>67.811642374999991</v>
      </c>
      <c r="S39" s="67">
        <v>81.022952239999995</v>
      </c>
      <c r="T39" s="67">
        <v>54.600332510000001</v>
      </c>
      <c r="U39" s="67">
        <f t="shared" si="6"/>
        <v>58.398629499999998</v>
      </c>
      <c r="V39" s="67">
        <v>84.420947729999995</v>
      </c>
      <c r="W39" s="67">
        <v>32.376311270000002</v>
      </c>
      <c r="X39" s="67">
        <f t="shared" si="7"/>
        <v>59.069325145000001</v>
      </c>
      <c r="Y39" s="67">
        <v>76.242505640000005</v>
      </c>
      <c r="Z39" s="67">
        <v>41.896144649999997</v>
      </c>
      <c r="AA39" s="67">
        <f t="shared" si="8"/>
        <v>63.899801754999999</v>
      </c>
      <c r="AB39" s="67">
        <v>75.939415100000005</v>
      </c>
      <c r="AC39" s="67">
        <v>51.860188409999999</v>
      </c>
      <c r="AD39" s="67">
        <f t="shared" si="9"/>
        <v>60.363722085000006</v>
      </c>
      <c r="AE39" s="67">
        <v>79.483771250000004</v>
      </c>
      <c r="AF39" s="67">
        <v>41.243672920000002</v>
      </c>
      <c r="AG39" s="67">
        <f t="shared" si="10"/>
        <v>60.766123065000002</v>
      </c>
      <c r="AH39" s="67">
        <v>78.8729984</v>
      </c>
      <c r="AI39" s="67">
        <v>42.659247729999997</v>
      </c>
      <c r="AJ39" s="67">
        <f t="shared" si="11"/>
        <v>63.260102274999994</v>
      </c>
      <c r="AK39" s="67">
        <v>79.452284419999998</v>
      </c>
      <c r="AL39" s="67">
        <v>47.067920129999997</v>
      </c>
      <c r="AM39" s="67">
        <f t="shared" si="12"/>
        <v>60.489977060000001</v>
      </c>
      <c r="AN39" s="67">
        <v>78.437030660000005</v>
      </c>
      <c r="AO39" s="67">
        <v>42.542923459999997</v>
      </c>
      <c r="AP39" s="67">
        <f t="shared" si="13"/>
        <v>58.888955750000001</v>
      </c>
      <c r="AQ39" s="67">
        <v>79.608412659999999</v>
      </c>
      <c r="AR39" s="67">
        <v>38.169498840000003</v>
      </c>
      <c r="AS39" s="67">
        <f t="shared" si="14"/>
        <v>63.665895894999998</v>
      </c>
      <c r="AT39" s="67">
        <v>79.049546309999997</v>
      </c>
      <c r="AU39" s="67">
        <v>48.28224548</v>
      </c>
      <c r="AV39" s="67">
        <f t="shared" si="15"/>
        <v>60.822673295000001</v>
      </c>
      <c r="AW39" s="67">
        <v>79.130938529999995</v>
      </c>
      <c r="AX39" s="67">
        <v>42.514408060000001</v>
      </c>
      <c r="AY39" s="67">
        <f t="shared" si="16"/>
        <v>59.64835334</v>
      </c>
      <c r="AZ39" s="67">
        <v>74.678930359999995</v>
      </c>
      <c r="BA39" s="67">
        <v>44.617776319999997</v>
      </c>
      <c r="BB39" s="67">
        <f t="shared" si="17"/>
        <v>64.656256650000003</v>
      </c>
      <c r="BC39" s="67">
        <v>80.187138709999999</v>
      </c>
      <c r="BD39" s="67">
        <v>49.12537459</v>
      </c>
      <c r="BE39" s="67">
        <f t="shared" si="18"/>
        <v>61.897590999999998</v>
      </c>
      <c r="BF39" s="67">
        <v>79.173151829999995</v>
      </c>
      <c r="BG39" s="67">
        <v>44.622030170000002</v>
      </c>
      <c r="BH39" s="67">
        <f t="shared" si="19"/>
        <v>61.684279599999996</v>
      </c>
      <c r="BI39" s="67">
        <v>79.390678870000002</v>
      </c>
      <c r="BJ39" s="67">
        <v>43.977880329999998</v>
      </c>
      <c r="BK39" s="67">
        <f t="shared" si="20"/>
        <v>63.458502295000002</v>
      </c>
      <c r="BL39" s="67">
        <v>81.028330269999998</v>
      </c>
      <c r="BM39" s="67">
        <v>45.88867432</v>
      </c>
      <c r="BN39" s="67">
        <f t="shared" si="21"/>
        <v>54.852572824999996</v>
      </c>
      <c r="BO39" s="67">
        <v>72.343872289999993</v>
      </c>
      <c r="BP39" s="67">
        <v>37.361273359999998</v>
      </c>
      <c r="BQ39" s="67">
        <f t="shared" si="22"/>
        <v>67.88979617999999</v>
      </c>
      <c r="BR39" s="67">
        <v>84.059015529999996</v>
      </c>
      <c r="BS39" s="67">
        <v>51.720576829999999</v>
      </c>
      <c r="BT39" s="67">
        <f t="shared" si="23"/>
        <v>60.692199304999995</v>
      </c>
      <c r="BU39" s="67">
        <v>76.295914909999993</v>
      </c>
      <c r="BV39" s="67">
        <v>45.088483699999998</v>
      </c>
      <c r="BW39" s="67">
        <f t="shared" si="24"/>
        <v>57.592932384999997</v>
      </c>
      <c r="BX39" s="67">
        <v>74.766201719999998</v>
      </c>
      <c r="BY39" s="67">
        <v>40.419663049999997</v>
      </c>
      <c r="BZ39" s="67">
        <f t="shared" si="25"/>
        <v>63.0380702</v>
      </c>
      <c r="CA39" s="67">
        <v>77.527221560000001</v>
      </c>
      <c r="CB39" s="67">
        <v>48.548918839999999</v>
      </c>
      <c r="CC39" s="67">
        <f t="shared" si="26"/>
        <v>60.01864819</v>
      </c>
      <c r="CD39" s="67">
        <v>81.624308429999999</v>
      </c>
      <c r="CE39" s="67">
        <v>38.412987950000002</v>
      </c>
      <c r="CF39" s="67">
        <f t="shared" si="27"/>
        <v>63.178167864999999</v>
      </c>
      <c r="CG39" s="67">
        <v>79.004354620000001</v>
      </c>
      <c r="CH39" s="67">
        <v>47.351981109999997</v>
      </c>
      <c r="CI39" s="67">
        <f t="shared" si="28"/>
        <v>64.260287480000002</v>
      </c>
      <c r="CJ39" s="67">
        <v>79.504762650000004</v>
      </c>
      <c r="CK39" s="67">
        <v>49.015812310000001</v>
      </c>
      <c r="CL39" s="67">
        <f t="shared" si="29"/>
        <v>57.100350370000001</v>
      </c>
      <c r="CM39" s="67">
        <v>77.967448570000002</v>
      </c>
      <c r="CN39" s="67">
        <v>36.23325217</v>
      </c>
      <c r="CO39" s="67">
        <f t="shared" si="30"/>
        <v>65.02711979</v>
      </c>
      <c r="CP39" s="67">
        <v>80.369956860000002</v>
      </c>
      <c r="CQ39" s="67">
        <v>49.684282719999999</v>
      </c>
      <c r="CR39" s="67">
        <f t="shared" si="31"/>
        <v>58.084577205000002</v>
      </c>
      <c r="CS39" s="67">
        <v>79.898034769999995</v>
      </c>
      <c r="CT39" s="67">
        <v>36.271119640000002</v>
      </c>
    </row>
    <row r="40" spans="1:98" ht="15.5">
      <c r="A40" s="260"/>
      <c r="B40" s="216" t="s">
        <v>130</v>
      </c>
      <c r="C40" s="67">
        <f t="shared" si="0"/>
        <v>61.286004175000002</v>
      </c>
      <c r="D40" s="67">
        <v>78.106023149999999</v>
      </c>
      <c r="E40" s="67">
        <v>44.465985199999999</v>
      </c>
      <c r="F40" s="67">
        <f t="shared" si="1"/>
        <v>62.891015394999997</v>
      </c>
      <c r="G40" s="67">
        <v>76.924429410000002</v>
      </c>
      <c r="H40" s="67">
        <v>48.857601379999998</v>
      </c>
      <c r="I40" s="67">
        <f t="shared" si="2"/>
        <v>66.53743012999999</v>
      </c>
      <c r="J40" s="67">
        <v>80.560026469999997</v>
      </c>
      <c r="K40" s="67">
        <v>52.514833789999997</v>
      </c>
      <c r="L40" s="67">
        <f t="shared" si="3"/>
        <v>62.579899350000005</v>
      </c>
      <c r="M40" s="67">
        <v>81.406716040000006</v>
      </c>
      <c r="N40" s="67">
        <v>43.753082659999997</v>
      </c>
      <c r="O40" s="67">
        <f t="shared" si="4"/>
        <v>62.223510125000004</v>
      </c>
      <c r="P40" s="67">
        <v>78.823268679999998</v>
      </c>
      <c r="Q40" s="67">
        <v>45.623751570000003</v>
      </c>
      <c r="R40" s="67">
        <f t="shared" si="5"/>
        <v>69.780970529999991</v>
      </c>
      <c r="S40" s="67">
        <v>82.464968769999999</v>
      </c>
      <c r="T40" s="67">
        <v>57.096972289999997</v>
      </c>
      <c r="U40" s="67">
        <f t="shared" si="6"/>
        <v>58.159041459999997</v>
      </c>
      <c r="V40" s="67">
        <v>84.128242549999996</v>
      </c>
      <c r="W40" s="67">
        <v>32.189840369999999</v>
      </c>
      <c r="X40" s="67">
        <f t="shared" si="7"/>
        <v>58.905077689999999</v>
      </c>
      <c r="Y40" s="67">
        <v>76.625442750000005</v>
      </c>
      <c r="Z40" s="67">
        <v>41.18471263</v>
      </c>
      <c r="AA40" s="67">
        <f t="shared" si="8"/>
        <v>63.766094465000002</v>
      </c>
      <c r="AB40" s="67">
        <v>76.256553800000006</v>
      </c>
      <c r="AC40" s="67">
        <v>51.275635129999998</v>
      </c>
      <c r="AD40" s="67">
        <f t="shared" si="9"/>
        <v>59.536345279999999</v>
      </c>
      <c r="AE40" s="67">
        <v>79.03929334</v>
      </c>
      <c r="AF40" s="67">
        <v>40.033397219999998</v>
      </c>
      <c r="AG40" s="67">
        <f t="shared" si="10"/>
        <v>61.293396764999997</v>
      </c>
      <c r="AH40" s="67">
        <v>79.172134299999996</v>
      </c>
      <c r="AI40" s="67">
        <v>43.414659229999998</v>
      </c>
      <c r="AJ40" s="67">
        <f t="shared" si="11"/>
        <v>63.627800004999997</v>
      </c>
      <c r="AK40" s="67">
        <v>80.431679320000001</v>
      </c>
      <c r="AL40" s="67">
        <v>46.823920690000001</v>
      </c>
      <c r="AM40" s="67">
        <f t="shared" si="12"/>
        <v>59.629155494999999</v>
      </c>
      <c r="AN40" s="67">
        <v>75.847949880000002</v>
      </c>
      <c r="AO40" s="67">
        <v>43.410361109999997</v>
      </c>
      <c r="AP40" s="67">
        <f t="shared" si="13"/>
        <v>61.545945145000005</v>
      </c>
      <c r="AQ40" s="67">
        <v>80.385636210000001</v>
      </c>
      <c r="AR40" s="67">
        <v>42.706254080000001</v>
      </c>
      <c r="AS40" s="67">
        <f t="shared" si="14"/>
        <v>63.551804525000001</v>
      </c>
      <c r="AT40" s="67">
        <v>79.802016460000004</v>
      </c>
      <c r="AU40" s="67">
        <v>47.301592589999998</v>
      </c>
      <c r="AV40" s="67">
        <f t="shared" si="15"/>
        <v>61.449330085</v>
      </c>
      <c r="AW40" s="67">
        <v>79.397986079999995</v>
      </c>
      <c r="AX40" s="67">
        <v>43.500674089999997</v>
      </c>
      <c r="AY40" s="67">
        <f t="shared" si="16"/>
        <v>60.328231160000001</v>
      </c>
      <c r="AZ40" s="67">
        <v>74.441255490000003</v>
      </c>
      <c r="BA40" s="67">
        <v>46.21520683</v>
      </c>
      <c r="BB40" s="67">
        <f t="shared" si="17"/>
        <v>65.673057440000008</v>
      </c>
      <c r="BC40" s="67">
        <v>80.912948510000007</v>
      </c>
      <c r="BD40" s="67">
        <v>50.433166370000002</v>
      </c>
      <c r="BE40" s="67">
        <f t="shared" si="18"/>
        <v>62.048615914999999</v>
      </c>
      <c r="BF40" s="67">
        <v>78.896742919999994</v>
      </c>
      <c r="BG40" s="67">
        <v>45.200488909999997</v>
      </c>
      <c r="BH40" s="67">
        <f t="shared" si="19"/>
        <v>59.96801361</v>
      </c>
      <c r="BI40" s="67">
        <v>75.898116509999994</v>
      </c>
      <c r="BJ40" s="67">
        <v>44.037910709999998</v>
      </c>
      <c r="BK40" s="67">
        <f t="shared" si="20"/>
        <v>62.305289465000001</v>
      </c>
      <c r="BL40" s="67">
        <v>79.503518540000002</v>
      </c>
      <c r="BM40" s="67">
        <v>45.107060390000001</v>
      </c>
      <c r="BN40" s="67">
        <f t="shared" si="21"/>
        <v>55.819630614999994</v>
      </c>
      <c r="BO40" s="67">
        <v>72.544016099999993</v>
      </c>
      <c r="BP40" s="67">
        <v>39.095245130000002</v>
      </c>
      <c r="BQ40" s="67">
        <f t="shared" si="22"/>
        <v>67.494367705000002</v>
      </c>
      <c r="BR40" s="67">
        <v>85.770703109999999</v>
      </c>
      <c r="BS40" s="67">
        <v>49.218032299999997</v>
      </c>
      <c r="BT40" s="67">
        <f t="shared" si="23"/>
        <v>62.609808180000002</v>
      </c>
      <c r="BU40" s="67">
        <v>78.417885870000006</v>
      </c>
      <c r="BV40" s="67">
        <v>46.801730489999997</v>
      </c>
      <c r="BW40" s="67">
        <f t="shared" si="24"/>
        <v>59.927952914999999</v>
      </c>
      <c r="BX40" s="67">
        <v>78.738556869999996</v>
      </c>
      <c r="BY40" s="67">
        <v>41.117348960000001</v>
      </c>
      <c r="BZ40" s="67">
        <f t="shared" si="25"/>
        <v>65.163555895000002</v>
      </c>
      <c r="CA40" s="67">
        <v>78.834147720000004</v>
      </c>
      <c r="CB40" s="67">
        <v>51.492964069999999</v>
      </c>
      <c r="CC40" s="67">
        <f t="shared" si="26"/>
        <v>58.720721470000001</v>
      </c>
      <c r="CD40" s="67">
        <v>78.884659569999997</v>
      </c>
      <c r="CE40" s="67">
        <v>38.556783369999998</v>
      </c>
      <c r="CF40" s="67">
        <f t="shared" si="27"/>
        <v>64.195451375000005</v>
      </c>
      <c r="CG40" s="67">
        <v>79.405700850000002</v>
      </c>
      <c r="CH40" s="67">
        <v>48.9852019</v>
      </c>
      <c r="CI40" s="67">
        <f t="shared" si="28"/>
        <v>62.510344364999995</v>
      </c>
      <c r="CJ40" s="67">
        <v>78.712647039999993</v>
      </c>
      <c r="CK40" s="67">
        <v>46.308041690000003</v>
      </c>
      <c r="CL40" s="67">
        <f t="shared" si="29"/>
        <v>57.728699419999998</v>
      </c>
      <c r="CM40" s="67">
        <v>79.140810729999998</v>
      </c>
      <c r="CN40" s="67">
        <v>36.316588109999998</v>
      </c>
      <c r="CO40" s="67">
        <f t="shared" si="30"/>
        <v>65.909754925000001</v>
      </c>
      <c r="CP40" s="67">
        <v>81.041836029999999</v>
      </c>
      <c r="CQ40" s="67">
        <v>50.777673819999997</v>
      </c>
      <c r="CR40" s="67">
        <f t="shared" si="31"/>
        <v>58.710331734999997</v>
      </c>
      <c r="CS40" s="67">
        <v>80.835877629999999</v>
      </c>
      <c r="CT40" s="67">
        <v>36.584785840000002</v>
      </c>
    </row>
    <row r="41" spans="1:98" ht="15.5">
      <c r="A41" s="260">
        <v>2014</v>
      </c>
      <c r="B41" s="216" t="s">
        <v>127</v>
      </c>
      <c r="C41" s="67">
        <f t="shared" si="0"/>
        <v>59.655721399999997</v>
      </c>
      <c r="D41" s="67">
        <v>76.514298479999994</v>
      </c>
      <c r="E41" s="67">
        <v>42.797144320000001</v>
      </c>
      <c r="F41" s="67">
        <f t="shared" si="1"/>
        <v>61.832563620000002</v>
      </c>
      <c r="G41" s="67">
        <v>76.150600920000002</v>
      </c>
      <c r="H41" s="67">
        <v>47.514526320000002</v>
      </c>
      <c r="I41" s="67">
        <f t="shared" si="2"/>
        <v>67.281097654999996</v>
      </c>
      <c r="J41" s="67">
        <v>80.567949209999995</v>
      </c>
      <c r="K41" s="67">
        <v>53.994246099999998</v>
      </c>
      <c r="L41" s="67">
        <f t="shared" si="3"/>
        <v>61.681874479999998</v>
      </c>
      <c r="M41" s="67">
        <v>81.036342309999995</v>
      </c>
      <c r="N41" s="67">
        <v>42.32740665</v>
      </c>
      <c r="O41" s="67">
        <f t="shared" si="4"/>
        <v>60.686269514999992</v>
      </c>
      <c r="P41" s="67">
        <v>77.722858239999994</v>
      </c>
      <c r="Q41" s="67">
        <v>43.649680789999998</v>
      </c>
      <c r="R41" s="67">
        <f t="shared" si="5"/>
        <v>67.336313775000008</v>
      </c>
      <c r="S41" s="67">
        <v>80.689954520000001</v>
      </c>
      <c r="T41" s="67">
        <v>53.982673030000001</v>
      </c>
      <c r="U41" s="67">
        <f t="shared" si="6"/>
        <v>57.921035424999999</v>
      </c>
      <c r="V41" s="67">
        <v>85.112496649999997</v>
      </c>
      <c r="W41" s="67">
        <v>30.729574199999998</v>
      </c>
      <c r="X41" s="67">
        <f t="shared" si="7"/>
        <v>58.301401794999997</v>
      </c>
      <c r="Y41" s="67">
        <v>75.627925419999997</v>
      </c>
      <c r="Z41" s="67">
        <v>40.974878169999997</v>
      </c>
      <c r="AA41" s="67">
        <f t="shared" si="8"/>
        <v>62.060749395000002</v>
      </c>
      <c r="AB41" s="67">
        <v>74.90092113</v>
      </c>
      <c r="AC41" s="67">
        <v>49.220577659999996</v>
      </c>
      <c r="AD41" s="67">
        <f t="shared" si="9"/>
        <v>58.327372604999994</v>
      </c>
      <c r="AE41" s="67">
        <v>77.615495589999995</v>
      </c>
      <c r="AF41" s="67">
        <v>39.03924962</v>
      </c>
      <c r="AG41" s="67">
        <f t="shared" si="10"/>
        <v>60.922720375000004</v>
      </c>
      <c r="AH41" s="67">
        <v>78.892475540000007</v>
      </c>
      <c r="AI41" s="67">
        <v>42.952965210000002</v>
      </c>
      <c r="AJ41" s="67">
        <f t="shared" si="11"/>
        <v>62.009107999999998</v>
      </c>
      <c r="AK41" s="67">
        <v>80.029611880000004</v>
      </c>
      <c r="AL41" s="67">
        <v>43.988604119999998</v>
      </c>
      <c r="AM41" s="67">
        <f t="shared" si="12"/>
        <v>57.79789109</v>
      </c>
      <c r="AN41" s="67">
        <v>75.2204555</v>
      </c>
      <c r="AO41" s="67">
        <v>40.375326680000001</v>
      </c>
      <c r="AP41" s="67">
        <f t="shared" si="13"/>
        <v>59.866040274999996</v>
      </c>
      <c r="AQ41" s="67">
        <v>79.707884859999993</v>
      </c>
      <c r="AR41" s="67">
        <v>40.024195689999999</v>
      </c>
      <c r="AS41" s="67">
        <f t="shared" si="14"/>
        <v>62.547729504999992</v>
      </c>
      <c r="AT41" s="67">
        <v>78.463972119999994</v>
      </c>
      <c r="AU41" s="67">
        <v>46.631486889999998</v>
      </c>
      <c r="AV41" s="67">
        <f t="shared" si="15"/>
        <v>59.830780230000002</v>
      </c>
      <c r="AW41" s="67">
        <v>78.315435730000004</v>
      </c>
      <c r="AX41" s="67">
        <v>41.34612473</v>
      </c>
      <c r="AY41" s="67">
        <f t="shared" si="16"/>
        <v>58.311980295000005</v>
      </c>
      <c r="AZ41" s="67">
        <v>72.703454500000007</v>
      </c>
      <c r="BA41" s="67">
        <v>43.920506090000003</v>
      </c>
      <c r="BB41" s="67">
        <f t="shared" si="17"/>
        <v>67.031996235000008</v>
      </c>
      <c r="BC41" s="67">
        <v>82.725184740000003</v>
      </c>
      <c r="BD41" s="67">
        <v>51.338807729999999</v>
      </c>
      <c r="BE41" s="67">
        <f t="shared" si="18"/>
        <v>59.996714470000001</v>
      </c>
      <c r="BF41" s="67">
        <v>76.948123690000003</v>
      </c>
      <c r="BG41" s="67">
        <v>43.045305249999998</v>
      </c>
      <c r="BH41" s="67">
        <f t="shared" si="19"/>
        <v>61.039329975000001</v>
      </c>
      <c r="BI41" s="67">
        <v>77.179226839999998</v>
      </c>
      <c r="BJ41" s="67">
        <v>44.899433109999997</v>
      </c>
      <c r="BK41" s="67">
        <f t="shared" si="20"/>
        <v>61.9966887</v>
      </c>
      <c r="BL41" s="67">
        <v>79.656370109999997</v>
      </c>
      <c r="BM41" s="67">
        <v>44.337007290000003</v>
      </c>
      <c r="BN41" s="67">
        <f t="shared" si="21"/>
        <v>54.900595965000001</v>
      </c>
      <c r="BO41" s="67">
        <v>72.568501170000005</v>
      </c>
      <c r="BP41" s="67">
        <v>37.232690759999997</v>
      </c>
      <c r="BQ41" s="67">
        <f t="shared" si="22"/>
        <v>66.905203540000002</v>
      </c>
      <c r="BR41" s="67">
        <v>84.817877749999994</v>
      </c>
      <c r="BS41" s="67">
        <v>48.992529330000004</v>
      </c>
      <c r="BT41" s="67">
        <f t="shared" si="23"/>
        <v>61.584905919999997</v>
      </c>
      <c r="BU41" s="67">
        <v>77.278317759999993</v>
      </c>
      <c r="BV41" s="67">
        <v>45.891494080000001</v>
      </c>
      <c r="BW41" s="67">
        <f t="shared" si="24"/>
        <v>57.84182466</v>
      </c>
      <c r="BX41" s="67">
        <v>76.345369349999999</v>
      </c>
      <c r="BY41" s="67">
        <v>39.338279970000002</v>
      </c>
      <c r="BZ41" s="67">
        <f t="shared" si="25"/>
        <v>64.644181459999999</v>
      </c>
      <c r="CA41" s="67">
        <v>78.602694349999993</v>
      </c>
      <c r="CB41" s="67">
        <v>50.685668569999997</v>
      </c>
      <c r="CC41" s="67">
        <f t="shared" si="26"/>
        <v>58.071720859999999</v>
      </c>
      <c r="CD41" s="67">
        <v>78.290754160000006</v>
      </c>
      <c r="CE41" s="67">
        <v>37.85268756</v>
      </c>
      <c r="CF41" s="67">
        <f t="shared" si="27"/>
        <v>62.363217429999992</v>
      </c>
      <c r="CG41" s="67">
        <v>78.631045349999994</v>
      </c>
      <c r="CH41" s="67">
        <v>46.095389509999997</v>
      </c>
      <c r="CI41" s="67">
        <f t="shared" si="28"/>
        <v>61.516277325000004</v>
      </c>
      <c r="CJ41" s="67">
        <v>77.413168290000002</v>
      </c>
      <c r="CK41" s="67">
        <v>45.61938636</v>
      </c>
      <c r="CL41" s="67">
        <f t="shared" si="29"/>
        <v>57.046465619999999</v>
      </c>
      <c r="CM41" s="67">
        <v>78.726414149999997</v>
      </c>
      <c r="CN41" s="67">
        <v>35.366517090000002</v>
      </c>
      <c r="CO41" s="67">
        <f t="shared" si="30"/>
        <v>64.188733964999997</v>
      </c>
      <c r="CP41" s="67">
        <v>80.372995239999995</v>
      </c>
      <c r="CQ41" s="67">
        <v>48.00447269</v>
      </c>
      <c r="CR41" s="67">
        <f t="shared" si="31"/>
        <v>55.000977245000001</v>
      </c>
      <c r="CS41" s="67">
        <v>74.376179370000003</v>
      </c>
      <c r="CT41" s="67">
        <v>35.62577512</v>
      </c>
    </row>
    <row r="42" spans="1:98" ht="15.5">
      <c r="A42" s="260"/>
      <c r="B42" s="216" t="s">
        <v>128</v>
      </c>
      <c r="C42" s="67">
        <f t="shared" si="0"/>
        <v>59.756719520000004</v>
      </c>
      <c r="D42" s="67">
        <v>76.134469710000005</v>
      </c>
      <c r="E42" s="67">
        <v>43.378969329999997</v>
      </c>
      <c r="F42" s="67">
        <f t="shared" si="1"/>
        <v>62.520033259999998</v>
      </c>
      <c r="G42" s="67">
        <v>76.117474939999994</v>
      </c>
      <c r="H42" s="67">
        <v>48.922591580000002</v>
      </c>
      <c r="I42" s="67">
        <f t="shared" si="2"/>
        <v>66.471765215000005</v>
      </c>
      <c r="J42" s="67">
        <v>80.405932579999998</v>
      </c>
      <c r="K42" s="67">
        <v>52.537597849999997</v>
      </c>
      <c r="L42" s="67">
        <f t="shared" si="3"/>
        <v>62.222280420000004</v>
      </c>
      <c r="M42" s="67">
        <v>81.995349349999998</v>
      </c>
      <c r="N42" s="67">
        <v>42.449211490000003</v>
      </c>
      <c r="O42" s="67">
        <f t="shared" si="4"/>
        <v>62.428215685000005</v>
      </c>
      <c r="P42" s="67">
        <v>79.941129900000007</v>
      </c>
      <c r="Q42" s="67">
        <v>44.915301470000003</v>
      </c>
      <c r="R42" s="67">
        <f t="shared" si="5"/>
        <v>67.917780884999999</v>
      </c>
      <c r="S42" s="67">
        <v>80.333121329999997</v>
      </c>
      <c r="T42" s="67">
        <v>55.502440440000001</v>
      </c>
      <c r="U42" s="67">
        <f t="shared" si="6"/>
        <v>57.0194768</v>
      </c>
      <c r="V42" s="67">
        <v>83.298945680000003</v>
      </c>
      <c r="W42" s="67">
        <v>30.74000792</v>
      </c>
      <c r="X42" s="67">
        <f t="shared" si="7"/>
        <v>58.645565759999997</v>
      </c>
      <c r="Y42" s="67">
        <v>76.491038529999997</v>
      </c>
      <c r="Z42" s="67">
        <v>40.800092990000003</v>
      </c>
      <c r="AA42" s="67">
        <f t="shared" si="8"/>
        <v>62.900625034999997</v>
      </c>
      <c r="AB42" s="67">
        <v>75.554998569999995</v>
      </c>
      <c r="AC42" s="67">
        <v>50.2462515</v>
      </c>
      <c r="AD42" s="67">
        <f t="shared" si="9"/>
        <v>58.418418625000001</v>
      </c>
      <c r="AE42" s="67">
        <v>76.604858460000003</v>
      </c>
      <c r="AF42" s="67">
        <v>40.231978789999999</v>
      </c>
      <c r="AG42" s="67">
        <f t="shared" si="10"/>
        <v>60.611832430000007</v>
      </c>
      <c r="AH42" s="67">
        <v>78.711283390000006</v>
      </c>
      <c r="AI42" s="67">
        <v>42.512381470000001</v>
      </c>
      <c r="AJ42" s="67">
        <f t="shared" si="11"/>
        <v>62.146652605</v>
      </c>
      <c r="AK42" s="67">
        <v>79.588807239999994</v>
      </c>
      <c r="AL42" s="67">
        <v>44.704497969999998</v>
      </c>
      <c r="AM42" s="67">
        <f t="shared" si="12"/>
        <v>60.104063484999998</v>
      </c>
      <c r="AN42" s="67">
        <v>77.821367899999998</v>
      </c>
      <c r="AO42" s="67">
        <v>42.386759069999997</v>
      </c>
      <c r="AP42" s="67">
        <f t="shared" si="13"/>
        <v>61.461224115</v>
      </c>
      <c r="AQ42" s="67">
        <v>80.881104350000001</v>
      </c>
      <c r="AR42" s="67">
        <v>42.041343879999999</v>
      </c>
      <c r="AS42" s="67">
        <f t="shared" si="14"/>
        <v>62.092890479999994</v>
      </c>
      <c r="AT42" s="67">
        <v>77.583049279999997</v>
      </c>
      <c r="AU42" s="67">
        <v>46.602731679999998</v>
      </c>
      <c r="AV42" s="67">
        <f t="shared" si="15"/>
        <v>60.507181915000004</v>
      </c>
      <c r="AW42" s="67">
        <v>79.475337010000004</v>
      </c>
      <c r="AX42" s="67">
        <v>41.539026819999997</v>
      </c>
      <c r="AY42" s="67">
        <f t="shared" si="16"/>
        <v>59.386409290000003</v>
      </c>
      <c r="AZ42" s="67">
        <v>74.941750630000001</v>
      </c>
      <c r="BA42" s="67">
        <v>43.831067949999998</v>
      </c>
      <c r="BB42" s="67">
        <f t="shared" si="17"/>
        <v>64.858013525000004</v>
      </c>
      <c r="BC42" s="67">
        <v>81.157558760000001</v>
      </c>
      <c r="BD42" s="67">
        <v>48.55846829</v>
      </c>
      <c r="BE42" s="67">
        <f t="shared" si="18"/>
        <v>61.961594904999998</v>
      </c>
      <c r="BF42" s="67">
        <v>78.994294839999995</v>
      </c>
      <c r="BG42" s="67">
        <v>44.928894970000002</v>
      </c>
      <c r="BH42" s="67">
        <f t="shared" si="19"/>
        <v>59.982298540000002</v>
      </c>
      <c r="BI42" s="67">
        <v>76.642629690000007</v>
      </c>
      <c r="BJ42" s="67">
        <v>43.321967389999998</v>
      </c>
      <c r="BK42" s="67">
        <f t="shared" si="20"/>
        <v>61.667483184999995</v>
      </c>
      <c r="BL42" s="67">
        <v>80.318284019999993</v>
      </c>
      <c r="BM42" s="67">
        <v>43.016682350000004</v>
      </c>
      <c r="BN42" s="67">
        <f t="shared" si="21"/>
        <v>55.238107970000002</v>
      </c>
      <c r="BO42" s="67">
        <v>72.222197140000006</v>
      </c>
      <c r="BP42" s="67">
        <v>38.254018799999997</v>
      </c>
      <c r="BQ42" s="67">
        <f t="shared" si="22"/>
        <v>67.417025690000003</v>
      </c>
      <c r="BR42" s="67">
        <v>84.859126009999997</v>
      </c>
      <c r="BS42" s="67">
        <v>49.974925370000001</v>
      </c>
      <c r="BT42" s="67">
        <f t="shared" si="23"/>
        <v>59.749463704999997</v>
      </c>
      <c r="BU42" s="67">
        <v>75.076752499999998</v>
      </c>
      <c r="BV42" s="67">
        <v>44.422174910000003</v>
      </c>
      <c r="BW42" s="67">
        <f t="shared" si="24"/>
        <v>58.930411109999994</v>
      </c>
      <c r="BX42" s="67">
        <v>77.284961069999994</v>
      </c>
      <c r="BY42" s="67">
        <v>40.575861150000001</v>
      </c>
      <c r="BZ42" s="67">
        <f t="shared" si="25"/>
        <v>64.865161850000007</v>
      </c>
      <c r="CA42" s="67">
        <v>78.005558820000005</v>
      </c>
      <c r="CB42" s="67">
        <v>51.724764880000002</v>
      </c>
      <c r="CC42" s="67">
        <f t="shared" si="26"/>
        <v>58.954859614999997</v>
      </c>
      <c r="CD42" s="67">
        <v>79.960381279999993</v>
      </c>
      <c r="CE42" s="67">
        <v>37.94933795</v>
      </c>
      <c r="CF42" s="67">
        <f t="shared" si="27"/>
        <v>62.175832985</v>
      </c>
      <c r="CG42" s="67">
        <v>78.221783959999996</v>
      </c>
      <c r="CH42" s="67">
        <v>46.129882010000003</v>
      </c>
      <c r="CI42" s="67">
        <f t="shared" si="28"/>
        <v>62.874095885000003</v>
      </c>
      <c r="CJ42" s="67">
        <v>79.085516429999998</v>
      </c>
      <c r="CK42" s="67">
        <v>46.66267534</v>
      </c>
      <c r="CL42" s="67">
        <f t="shared" si="29"/>
        <v>54.686587465000002</v>
      </c>
      <c r="CM42" s="67">
        <v>75.527003359999995</v>
      </c>
      <c r="CN42" s="67">
        <v>33.846171570000003</v>
      </c>
      <c r="CO42" s="67">
        <f t="shared" si="30"/>
        <v>64.210721914999993</v>
      </c>
      <c r="CP42" s="67">
        <v>80.052161459999994</v>
      </c>
      <c r="CQ42" s="67">
        <v>48.369282370000001</v>
      </c>
      <c r="CR42" s="67">
        <f t="shared" si="31"/>
        <v>56.336842314999998</v>
      </c>
      <c r="CS42" s="67">
        <v>77.139646769999999</v>
      </c>
      <c r="CT42" s="67">
        <v>35.534037859999998</v>
      </c>
    </row>
    <row r="43" spans="1:98" ht="15.5">
      <c r="A43" s="260"/>
      <c r="B43" s="216" t="s">
        <v>129</v>
      </c>
      <c r="C43" s="67">
        <f t="shared" si="0"/>
        <v>60.322331044999999</v>
      </c>
      <c r="D43" s="67">
        <v>77.956169459999998</v>
      </c>
      <c r="E43" s="67">
        <v>42.688492629999999</v>
      </c>
      <c r="F43" s="67">
        <f t="shared" si="1"/>
        <v>61.604141505000001</v>
      </c>
      <c r="G43" s="67">
        <v>76.463188599999995</v>
      </c>
      <c r="H43" s="67">
        <v>46.74509441</v>
      </c>
      <c r="I43" s="67">
        <f t="shared" si="2"/>
        <v>67.198887354999997</v>
      </c>
      <c r="J43" s="67">
        <v>80.834054129999998</v>
      </c>
      <c r="K43" s="67">
        <v>53.563720580000002</v>
      </c>
      <c r="L43" s="67">
        <f t="shared" si="3"/>
        <v>61.765538594999995</v>
      </c>
      <c r="M43" s="67">
        <v>81.390995309999994</v>
      </c>
      <c r="N43" s="67">
        <v>42.140081879999997</v>
      </c>
      <c r="O43" s="67">
        <f t="shared" si="4"/>
        <v>62.914559545000003</v>
      </c>
      <c r="P43" s="67">
        <v>80.507162289999997</v>
      </c>
      <c r="Q43" s="67">
        <v>45.321956800000002</v>
      </c>
      <c r="R43" s="67">
        <f t="shared" si="5"/>
        <v>69.196859490000008</v>
      </c>
      <c r="S43" s="67">
        <v>82.994495560000004</v>
      </c>
      <c r="T43" s="67">
        <v>55.399223419999998</v>
      </c>
      <c r="U43" s="67">
        <f t="shared" si="6"/>
        <v>56.790485239999995</v>
      </c>
      <c r="V43" s="67">
        <v>83.820803029999993</v>
      </c>
      <c r="W43" s="67">
        <v>29.760167450000001</v>
      </c>
      <c r="X43" s="67">
        <f t="shared" si="7"/>
        <v>59.301298530000004</v>
      </c>
      <c r="Y43" s="67">
        <v>78.316843700000007</v>
      </c>
      <c r="Z43" s="67">
        <v>40.285753360000001</v>
      </c>
      <c r="AA43" s="67">
        <f t="shared" si="8"/>
        <v>63.246775444999997</v>
      </c>
      <c r="AB43" s="67">
        <v>75.965819330000002</v>
      </c>
      <c r="AC43" s="67">
        <v>50.527731559999999</v>
      </c>
      <c r="AD43" s="67">
        <f t="shared" si="9"/>
        <v>59.927603169999998</v>
      </c>
      <c r="AE43" s="67">
        <v>79.898373329999998</v>
      </c>
      <c r="AF43" s="67">
        <v>39.956833009999997</v>
      </c>
      <c r="AG43" s="67">
        <f t="shared" si="10"/>
        <v>59.884864730000004</v>
      </c>
      <c r="AH43" s="67">
        <v>78.603198370000001</v>
      </c>
      <c r="AI43" s="67">
        <v>41.166531089999999</v>
      </c>
      <c r="AJ43" s="67">
        <f t="shared" si="11"/>
        <v>63.171141519999999</v>
      </c>
      <c r="AK43" s="67">
        <v>81.154722399999997</v>
      </c>
      <c r="AL43" s="67">
        <v>45.187560640000001</v>
      </c>
      <c r="AM43" s="67">
        <f t="shared" si="12"/>
        <v>61.142529639999999</v>
      </c>
      <c r="AN43" s="67">
        <v>79.819205069999995</v>
      </c>
      <c r="AO43" s="67">
        <v>42.465854210000003</v>
      </c>
      <c r="AP43" s="67">
        <f t="shared" si="13"/>
        <v>61.228050940000003</v>
      </c>
      <c r="AQ43" s="67">
        <v>80.896325000000004</v>
      </c>
      <c r="AR43" s="67">
        <v>41.559776880000001</v>
      </c>
      <c r="AS43" s="67">
        <f t="shared" si="14"/>
        <v>62.930975439999997</v>
      </c>
      <c r="AT43" s="67">
        <v>79.293003310000003</v>
      </c>
      <c r="AU43" s="67">
        <v>46.568947569999999</v>
      </c>
      <c r="AV43" s="67">
        <f t="shared" si="15"/>
        <v>58.711879635000003</v>
      </c>
      <c r="AW43" s="67">
        <v>77.529200860000003</v>
      </c>
      <c r="AX43" s="67">
        <v>39.894558410000002</v>
      </c>
      <c r="AY43" s="67">
        <f t="shared" si="16"/>
        <v>59.034084084999996</v>
      </c>
      <c r="AZ43" s="67">
        <v>73.716338949999994</v>
      </c>
      <c r="BA43" s="67">
        <v>44.351829219999999</v>
      </c>
      <c r="BB43" s="67">
        <f t="shared" si="17"/>
        <v>65.433377540000009</v>
      </c>
      <c r="BC43" s="67">
        <v>81.298052850000005</v>
      </c>
      <c r="BD43" s="67">
        <v>49.56870223</v>
      </c>
      <c r="BE43" s="67">
        <f t="shared" si="18"/>
        <v>61.961138654999999</v>
      </c>
      <c r="BF43" s="67">
        <v>79.220175130000001</v>
      </c>
      <c r="BG43" s="67">
        <v>44.702102179999997</v>
      </c>
      <c r="BH43" s="67">
        <f t="shared" si="19"/>
        <v>61.006612865000001</v>
      </c>
      <c r="BI43" s="67">
        <v>78.625989090000004</v>
      </c>
      <c r="BJ43" s="67">
        <v>43.387236639999998</v>
      </c>
      <c r="BK43" s="67">
        <f t="shared" si="20"/>
        <v>61.843813415</v>
      </c>
      <c r="BL43" s="67">
        <v>80.591145879999999</v>
      </c>
      <c r="BM43" s="67">
        <v>43.09648095</v>
      </c>
      <c r="BN43" s="67">
        <f t="shared" si="21"/>
        <v>55.054138684999998</v>
      </c>
      <c r="BO43" s="67">
        <v>72.258806759999999</v>
      </c>
      <c r="BP43" s="67">
        <v>37.849470609999997</v>
      </c>
      <c r="BQ43" s="67">
        <f t="shared" si="22"/>
        <v>67.183345709999998</v>
      </c>
      <c r="BR43" s="67">
        <v>85.089344859999997</v>
      </c>
      <c r="BS43" s="67">
        <v>49.277346559999998</v>
      </c>
      <c r="BT43" s="67">
        <f t="shared" si="23"/>
        <v>59.865899159999998</v>
      </c>
      <c r="BU43" s="67">
        <v>73.763559479999998</v>
      </c>
      <c r="BV43" s="67">
        <v>45.968238839999998</v>
      </c>
      <c r="BW43" s="67">
        <f t="shared" si="24"/>
        <v>58.546196324999997</v>
      </c>
      <c r="BX43" s="67">
        <v>77.443405400000003</v>
      </c>
      <c r="BY43" s="67">
        <v>39.648987249999998</v>
      </c>
      <c r="BZ43" s="67">
        <f t="shared" si="25"/>
        <v>63.18136003</v>
      </c>
      <c r="CA43" s="67">
        <v>76.150271050000001</v>
      </c>
      <c r="CB43" s="67">
        <v>50.21244901</v>
      </c>
      <c r="CC43" s="67">
        <f t="shared" si="26"/>
        <v>58.054190020000007</v>
      </c>
      <c r="CD43" s="67">
        <v>78.542812510000005</v>
      </c>
      <c r="CE43" s="67">
        <v>37.565567530000003</v>
      </c>
      <c r="CF43" s="67">
        <f t="shared" si="27"/>
        <v>61.402332359999996</v>
      </c>
      <c r="CG43" s="67">
        <v>76.300401609999994</v>
      </c>
      <c r="CH43" s="67">
        <v>46.504263109999997</v>
      </c>
      <c r="CI43" s="67">
        <f t="shared" si="28"/>
        <v>62.957793389999992</v>
      </c>
      <c r="CJ43" s="67">
        <v>79.408174829999993</v>
      </c>
      <c r="CK43" s="67">
        <v>46.507411949999998</v>
      </c>
      <c r="CL43" s="67">
        <f t="shared" si="29"/>
        <v>56.128751225000002</v>
      </c>
      <c r="CM43" s="67">
        <v>77.868467370000005</v>
      </c>
      <c r="CN43" s="67">
        <v>34.389035079999999</v>
      </c>
      <c r="CO43" s="67">
        <f t="shared" si="30"/>
        <v>64.6254062</v>
      </c>
      <c r="CP43" s="67">
        <v>81.041548430000006</v>
      </c>
      <c r="CQ43" s="67">
        <v>48.209263970000002</v>
      </c>
      <c r="CR43" s="67">
        <f t="shared" si="31"/>
        <v>58.433256315000008</v>
      </c>
      <c r="CS43" s="67">
        <v>79.439500390000006</v>
      </c>
      <c r="CT43" s="67">
        <v>37.427012240000003</v>
      </c>
    </row>
    <row r="44" spans="1:98" ht="15.5">
      <c r="A44" s="260"/>
      <c r="B44" s="216" t="s">
        <v>130</v>
      </c>
      <c r="C44" s="67">
        <f t="shared" si="0"/>
        <v>59.653543470000002</v>
      </c>
      <c r="D44" s="67">
        <v>77.810087920000001</v>
      </c>
      <c r="E44" s="67">
        <v>41.496999019999997</v>
      </c>
      <c r="F44" s="67">
        <f t="shared" si="1"/>
        <v>61.723063275000001</v>
      </c>
      <c r="G44" s="67">
        <v>76.171518989999996</v>
      </c>
      <c r="H44" s="67">
        <v>47.27460756</v>
      </c>
      <c r="I44" s="67">
        <f t="shared" si="2"/>
        <v>66.758315874999994</v>
      </c>
      <c r="J44" s="67">
        <v>80.617201190000003</v>
      </c>
      <c r="K44" s="67">
        <v>52.899430559999999</v>
      </c>
      <c r="L44" s="67">
        <f t="shared" si="3"/>
        <v>62.681159530000002</v>
      </c>
      <c r="M44" s="67">
        <v>82.054236000000003</v>
      </c>
      <c r="N44" s="67">
        <v>43.308083060000001</v>
      </c>
      <c r="O44" s="67">
        <f t="shared" si="4"/>
        <v>62.163606009999995</v>
      </c>
      <c r="P44" s="67">
        <v>79.469389059999997</v>
      </c>
      <c r="Q44" s="67">
        <v>44.85782296</v>
      </c>
      <c r="R44" s="67">
        <f t="shared" si="5"/>
        <v>68.820983124999998</v>
      </c>
      <c r="S44" s="67">
        <v>82.668320690000002</v>
      </c>
      <c r="T44" s="67">
        <v>54.973645560000001</v>
      </c>
      <c r="U44" s="67">
        <f t="shared" si="6"/>
        <v>56.476425605000003</v>
      </c>
      <c r="V44" s="67">
        <v>82.926288229999997</v>
      </c>
      <c r="W44" s="67">
        <v>30.026562980000001</v>
      </c>
      <c r="X44" s="67">
        <f t="shared" si="7"/>
        <v>59.707800149999997</v>
      </c>
      <c r="Y44" s="67">
        <v>78.307083989999995</v>
      </c>
      <c r="Z44" s="67">
        <v>41.108516309999999</v>
      </c>
      <c r="AA44" s="67">
        <f t="shared" si="8"/>
        <v>62.034216149999999</v>
      </c>
      <c r="AB44" s="67">
        <v>74.645509059999995</v>
      </c>
      <c r="AC44" s="67">
        <v>49.422923240000003</v>
      </c>
      <c r="AD44" s="67">
        <f t="shared" si="9"/>
        <v>60.834034240000001</v>
      </c>
      <c r="AE44" s="67">
        <v>79.419065020000005</v>
      </c>
      <c r="AF44" s="67">
        <v>42.249003459999997</v>
      </c>
      <c r="AG44" s="67">
        <f t="shared" si="10"/>
        <v>59.298673354999998</v>
      </c>
      <c r="AH44" s="67">
        <v>78.527533779999999</v>
      </c>
      <c r="AI44" s="67">
        <v>40.069812929999998</v>
      </c>
      <c r="AJ44" s="67">
        <f t="shared" si="11"/>
        <v>61.232195574999999</v>
      </c>
      <c r="AK44" s="67">
        <v>78.702537019999994</v>
      </c>
      <c r="AL44" s="67">
        <v>43.761854130000003</v>
      </c>
      <c r="AM44" s="67">
        <f t="shared" si="12"/>
        <v>59.867692650000002</v>
      </c>
      <c r="AN44" s="67">
        <v>77.863762030000004</v>
      </c>
      <c r="AO44" s="67">
        <v>41.871623270000001</v>
      </c>
      <c r="AP44" s="67">
        <f t="shared" si="13"/>
        <v>61.167197770000001</v>
      </c>
      <c r="AQ44" s="67">
        <v>80.127051739999999</v>
      </c>
      <c r="AR44" s="67">
        <v>42.207343799999997</v>
      </c>
      <c r="AS44" s="67">
        <f t="shared" si="14"/>
        <v>62.459317804999998</v>
      </c>
      <c r="AT44" s="67">
        <v>78.219680539999999</v>
      </c>
      <c r="AU44" s="67">
        <v>46.698955069999997</v>
      </c>
      <c r="AV44" s="67">
        <f t="shared" si="15"/>
        <v>60.298025224999996</v>
      </c>
      <c r="AW44" s="67">
        <v>78.378811479999996</v>
      </c>
      <c r="AX44" s="67">
        <v>42.217238969999997</v>
      </c>
      <c r="AY44" s="67">
        <f t="shared" si="16"/>
        <v>58.141064084999996</v>
      </c>
      <c r="AZ44" s="67">
        <v>72.513270640000002</v>
      </c>
      <c r="BA44" s="67">
        <v>43.768857529999998</v>
      </c>
      <c r="BB44" s="67">
        <f t="shared" si="17"/>
        <v>64.384467844999989</v>
      </c>
      <c r="BC44" s="67">
        <v>79.745137009999993</v>
      </c>
      <c r="BD44" s="67">
        <v>49.023798679999999</v>
      </c>
      <c r="BE44" s="67">
        <f t="shared" si="18"/>
        <v>61.366086299999999</v>
      </c>
      <c r="BF44" s="67">
        <v>78.443072799999996</v>
      </c>
      <c r="BG44" s="67">
        <v>44.289099800000002</v>
      </c>
      <c r="BH44" s="67">
        <f t="shared" si="19"/>
        <v>59.918536519999996</v>
      </c>
      <c r="BI44" s="67">
        <v>76.933911589999994</v>
      </c>
      <c r="BJ44" s="67">
        <v>42.903161449999999</v>
      </c>
      <c r="BK44" s="67">
        <f t="shared" si="20"/>
        <v>62.209869900000001</v>
      </c>
      <c r="BL44" s="67">
        <v>80.13115852</v>
      </c>
      <c r="BM44" s="67">
        <v>44.288581280000002</v>
      </c>
      <c r="BN44" s="67">
        <f t="shared" si="21"/>
        <v>54.654146115000003</v>
      </c>
      <c r="BO44" s="67">
        <v>70.969191879999997</v>
      </c>
      <c r="BP44" s="67">
        <v>38.339100350000002</v>
      </c>
      <c r="BQ44" s="67">
        <f t="shared" si="22"/>
        <v>67.019524719999993</v>
      </c>
      <c r="BR44" s="67">
        <v>84.913721679999995</v>
      </c>
      <c r="BS44" s="67">
        <v>49.125327759999998</v>
      </c>
      <c r="BT44" s="67">
        <f t="shared" si="23"/>
        <v>62.45506752</v>
      </c>
      <c r="BU44" s="67">
        <v>78.064511909999993</v>
      </c>
      <c r="BV44" s="67">
        <v>46.84562313</v>
      </c>
      <c r="BW44" s="67">
        <f t="shared" si="24"/>
        <v>58.788162145000001</v>
      </c>
      <c r="BX44" s="67">
        <v>78.056228360000006</v>
      </c>
      <c r="BY44" s="67">
        <v>39.520095929999997</v>
      </c>
      <c r="BZ44" s="67">
        <f t="shared" si="25"/>
        <v>63.824888899999998</v>
      </c>
      <c r="CA44" s="67">
        <v>76.186896169999997</v>
      </c>
      <c r="CB44" s="67">
        <v>51.462881629999998</v>
      </c>
      <c r="CC44" s="67">
        <f t="shared" si="26"/>
        <v>58.819496115000007</v>
      </c>
      <c r="CD44" s="67">
        <v>78.441105480000004</v>
      </c>
      <c r="CE44" s="67">
        <v>39.197886750000002</v>
      </c>
      <c r="CF44" s="67">
        <f t="shared" si="27"/>
        <v>61.128231029999995</v>
      </c>
      <c r="CG44" s="67">
        <v>76.627940859999995</v>
      </c>
      <c r="CH44" s="67">
        <v>45.628521200000002</v>
      </c>
      <c r="CI44" s="67">
        <f t="shared" si="28"/>
        <v>61.995507584999999</v>
      </c>
      <c r="CJ44" s="67">
        <v>78.814139710000006</v>
      </c>
      <c r="CK44" s="67">
        <v>45.176875459999998</v>
      </c>
      <c r="CL44" s="67">
        <f t="shared" si="29"/>
        <v>54.715963694999999</v>
      </c>
      <c r="CM44" s="67">
        <v>75.943716539999997</v>
      </c>
      <c r="CN44" s="67">
        <v>33.488210850000002</v>
      </c>
      <c r="CO44" s="67">
        <f t="shared" si="30"/>
        <v>63.979807675000004</v>
      </c>
      <c r="CP44" s="67">
        <v>80.418977630000001</v>
      </c>
      <c r="CQ44" s="67">
        <v>47.540637719999999</v>
      </c>
      <c r="CR44" s="67">
        <f t="shared" si="31"/>
        <v>58.787247065000003</v>
      </c>
      <c r="CS44" s="67">
        <v>79.204538479999997</v>
      </c>
      <c r="CT44" s="67">
        <v>38.369955650000001</v>
      </c>
    </row>
    <row r="45" spans="1:98" ht="15.5">
      <c r="A45" s="260">
        <v>2015</v>
      </c>
      <c r="B45" s="216" t="s">
        <v>127</v>
      </c>
      <c r="C45" s="67">
        <f t="shared" si="0"/>
        <v>59.111232950000002</v>
      </c>
      <c r="D45" s="67">
        <v>76.527891429999997</v>
      </c>
      <c r="E45" s="67">
        <v>41.694574469999999</v>
      </c>
      <c r="F45" s="67">
        <f t="shared" si="1"/>
        <v>61.035066995000001</v>
      </c>
      <c r="G45" s="67">
        <v>76.148730090000001</v>
      </c>
      <c r="H45" s="67">
        <v>45.921403900000001</v>
      </c>
      <c r="I45" s="67">
        <f t="shared" si="2"/>
        <v>66.691060880000009</v>
      </c>
      <c r="J45" s="67">
        <v>80.720629500000001</v>
      </c>
      <c r="K45" s="67">
        <v>52.661492260000003</v>
      </c>
      <c r="L45" s="67">
        <f t="shared" si="3"/>
        <v>61.830829559999998</v>
      </c>
      <c r="M45" s="67">
        <v>82.325254270000002</v>
      </c>
      <c r="N45" s="67">
        <v>41.336404850000001</v>
      </c>
      <c r="O45" s="67">
        <f t="shared" si="4"/>
        <v>61.379058779999994</v>
      </c>
      <c r="P45" s="67">
        <v>78.100433589999994</v>
      </c>
      <c r="Q45" s="67">
        <v>44.657683970000001</v>
      </c>
      <c r="R45" s="67">
        <f t="shared" si="5"/>
        <v>67.871665395000008</v>
      </c>
      <c r="S45" s="67">
        <v>80.495366970000006</v>
      </c>
      <c r="T45" s="67">
        <v>55.247963820000002</v>
      </c>
      <c r="U45" s="67">
        <f t="shared" si="6"/>
        <v>57.175935435</v>
      </c>
      <c r="V45" s="67">
        <v>83.378810270000002</v>
      </c>
      <c r="W45" s="67">
        <v>30.9730606</v>
      </c>
      <c r="X45" s="67">
        <f t="shared" si="7"/>
        <v>58.389459529999996</v>
      </c>
      <c r="Y45" s="67">
        <v>77.386557240000002</v>
      </c>
      <c r="Z45" s="67">
        <v>39.392361819999998</v>
      </c>
      <c r="AA45" s="67">
        <f t="shared" si="8"/>
        <v>61.036838244999998</v>
      </c>
      <c r="AB45" s="67">
        <v>73.160344249999994</v>
      </c>
      <c r="AC45" s="67">
        <v>48.913332240000003</v>
      </c>
      <c r="AD45" s="67">
        <f t="shared" si="9"/>
        <v>60.460549749999998</v>
      </c>
      <c r="AE45" s="67">
        <v>79.285095679999998</v>
      </c>
      <c r="AF45" s="67">
        <v>41.636003819999999</v>
      </c>
      <c r="AG45" s="67">
        <f t="shared" si="10"/>
        <v>60.229086289999998</v>
      </c>
      <c r="AH45" s="67">
        <v>78.806721010000004</v>
      </c>
      <c r="AI45" s="67">
        <v>41.651451569999999</v>
      </c>
      <c r="AJ45" s="67">
        <f t="shared" si="11"/>
        <v>59.885325269999996</v>
      </c>
      <c r="AK45" s="67">
        <v>77.124242789999997</v>
      </c>
      <c r="AL45" s="67">
        <v>42.646407750000002</v>
      </c>
      <c r="AM45" s="67">
        <f t="shared" si="12"/>
        <v>57.405079409999999</v>
      </c>
      <c r="AN45" s="67">
        <v>74.954724569999996</v>
      </c>
      <c r="AO45" s="67">
        <v>39.855434250000002</v>
      </c>
      <c r="AP45" s="67">
        <f t="shared" si="13"/>
        <v>60.540654869999997</v>
      </c>
      <c r="AQ45" s="67">
        <v>80.250037399999997</v>
      </c>
      <c r="AR45" s="67">
        <v>40.831272339999998</v>
      </c>
      <c r="AS45" s="67">
        <f t="shared" si="14"/>
        <v>62.331590939999998</v>
      </c>
      <c r="AT45" s="67">
        <v>78.018694620000005</v>
      </c>
      <c r="AU45" s="67">
        <v>46.644487259999998</v>
      </c>
      <c r="AV45" s="67">
        <f t="shared" si="15"/>
        <v>60.022125639999999</v>
      </c>
      <c r="AW45" s="67">
        <v>78.269068009999998</v>
      </c>
      <c r="AX45" s="67">
        <v>41.775183269999999</v>
      </c>
      <c r="AY45" s="67">
        <f t="shared" si="16"/>
        <v>58.139628634999994</v>
      </c>
      <c r="AZ45" s="67">
        <v>72.992233229999997</v>
      </c>
      <c r="BA45" s="67">
        <v>43.287024039999999</v>
      </c>
      <c r="BB45" s="67">
        <f t="shared" si="17"/>
        <v>65.809922305000001</v>
      </c>
      <c r="BC45" s="67">
        <v>80.925309630000001</v>
      </c>
      <c r="BD45" s="67">
        <v>50.69453498</v>
      </c>
      <c r="BE45" s="67">
        <f t="shared" si="18"/>
        <v>60.876811855</v>
      </c>
      <c r="BF45" s="67">
        <v>77.815588930000004</v>
      </c>
      <c r="BG45" s="67">
        <v>43.938034780000002</v>
      </c>
      <c r="BH45" s="67">
        <f t="shared" si="19"/>
        <v>58.566372970000003</v>
      </c>
      <c r="BI45" s="67">
        <v>74.969215370000001</v>
      </c>
      <c r="BJ45" s="67">
        <v>42.163530569999999</v>
      </c>
      <c r="BK45" s="67">
        <f t="shared" si="20"/>
        <v>61.044262239999995</v>
      </c>
      <c r="BL45" s="67">
        <v>79.174700029999997</v>
      </c>
      <c r="BM45" s="67">
        <v>42.91382445</v>
      </c>
      <c r="BN45" s="67">
        <f t="shared" si="21"/>
        <v>56.729080345</v>
      </c>
      <c r="BO45" s="67">
        <v>74.285930629999996</v>
      </c>
      <c r="BP45" s="67">
        <v>39.172230059999997</v>
      </c>
      <c r="BQ45" s="67">
        <f t="shared" si="22"/>
        <v>66.485093055000007</v>
      </c>
      <c r="BR45" s="67">
        <v>83.430623600000004</v>
      </c>
      <c r="BS45" s="67">
        <v>49.539562510000003</v>
      </c>
      <c r="BT45" s="67">
        <f t="shared" si="23"/>
        <v>62.316040595000004</v>
      </c>
      <c r="BU45" s="67">
        <v>77.011519710000002</v>
      </c>
      <c r="BV45" s="67">
        <v>47.620561479999999</v>
      </c>
      <c r="BW45" s="67">
        <f t="shared" si="24"/>
        <v>57.882052109999997</v>
      </c>
      <c r="BX45" s="67">
        <v>77.196908969999996</v>
      </c>
      <c r="BY45" s="67">
        <v>38.567195249999997</v>
      </c>
      <c r="BZ45" s="67">
        <f t="shared" si="25"/>
        <v>63.573154544999994</v>
      </c>
      <c r="CA45" s="67">
        <v>77.636196839999997</v>
      </c>
      <c r="CB45" s="67">
        <v>49.510112249999999</v>
      </c>
      <c r="CC45" s="67">
        <f t="shared" si="26"/>
        <v>56.728511214999997</v>
      </c>
      <c r="CD45" s="67">
        <v>77.397039579999998</v>
      </c>
      <c r="CE45" s="67">
        <v>36.059982849999997</v>
      </c>
      <c r="CF45" s="67">
        <f t="shared" si="27"/>
        <v>60.407045010000004</v>
      </c>
      <c r="CG45" s="67">
        <v>76.508154210000001</v>
      </c>
      <c r="CH45" s="67">
        <v>44.305935810000001</v>
      </c>
      <c r="CI45" s="67">
        <f t="shared" si="28"/>
        <v>61.69277726</v>
      </c>
      <c r="CJ45" s="67">
        <v>78.880039359999998</v>
      </c>
      <c r="CK45" s="67">
        <v>44.505515160000002</v>
      </c>
      <c r="CL45" s="67">
        <f t="shared" si="29"/>
        <v>55.507209810000006</v>
      </c>
      <c r="CM45" s="67">
        <v>77.656484680000005</v>
      </c>
      <c r="CN45" s="67">
        <v>33.35793494</v>
      </c>
      <c r="CO45" s="67">
        <f t="shared" si="30"/>
        <v>63.910725390000003</v>
      </c>
      <c r="CP45" s="67">
        <v>80.145412250000007</v>
      </c>
      <c r="CQ45" s="67">
        <v>47.67603853</v>
      </c>
      <c r="CR45" s="67">
        <f t="shared" si="31"/>
        <v>54.152697285000002</v>
      </c>
      <c r="CS45" s="67">
        <v>72.087514630000001</v>
      </c>
      <c r="CT45" s="67">
        <v>36.217879940000003</v>
      </c>
    </row>
    <row r="46" spans="1:98" ht="15.5">
      <c r="A46" s="260"/>
      <c r="B46" s="216" t="s">
        <v>128</v>
      </c>
      <c r="C46" s="67">
        <f t="shared" si="0"/>
        <v>60.153976350000008</v>
      </c>
      <c r="D46" s="67">
        <v>77.813884040000005</v>
      </c>
      <c r="E46" s="67">
        <v>42.494068660000003</v>
      </c>
      <c r="F46" s="67">
        <f t="shared" si="1"/>
        <v>61.18367585</v>
      </c>
      <c r="G46" s="67">
        <v>76.381187760000003</v>
      </c>
      <c r="H46" s="67">
        <v>45.986163939999997</v>
      </c>
      <c r="I46" s="67">
        <f t="shared" si="2"/>
        <v>66.658230369999998</v>
      </c>
      <c r="J46" s="67">
        <v>80.587963920000007</v>
      </c>
      <c r="K46" s="67">
        <v>52.728496819999997</v>
      </c>
      <c r="L46" s="67">
        <f t="shared" si="3"/>
        <v>63.024089344999993</v>
      </c>
      <c r="M46" s="67">
        <v>82.575941599999993</v>
      </c>
      <c r="N46" s="67">
        <v>43.47223709</v>
      </c>
      <c r="O46" s="67">
        <f t="shared" si="4"/>
        <v>61.673376469999994</v>
      </c>
      <c r="P46" s="67">
        <v>79.022622279999993</v>
      </c>
      <c r="Q46" s="67">
        <v>44.324130660000002</v>
      </c>
      <c r="R46" s="67">
        <f t="shared" si="5"/>
        <v>67.352260709999996</v>
      </c>
      <c r="S46" s="67">
        <v>80.572776649999994</v>
      </c>
      <c r="T46" s="67">
        <v>54.131744769999997</v>
      </c>
      <c r="U46" s="67">
        <f t="shared" si="6"/>
        <v>56.617353885</v>
      </c>
      <c r="V46" s="67">
        <v>82.8312691</v>
      </c>
      <c r="W46" s="67">
        <v>30.40343867</v>
      </c>
      <c r="X46" s="67">
        <f t="shared" si="7"/>
        <v>59.138342025</v>
      </c>
      <c r="Y46" s="67">
        <v>79.011611180000003</v>
      </c>
      <c r="Z46" s="67">
        <v>39.265072869999997</v>
      </c>
      <c r="AA46" s="67">
        <f t="shared" si="8"/>
        <v>61.885649444999999</v>
      </c>
      <c r="AB46" s="67">
        <v>73.283603139999997</v>
      </c>
      <c r="AC46" s="67">
        <v>50.48769575</v>
      </c>
      <c r="AD46" s="67">
        <f t="shared" si="9"/>
        <v>61.193734995</v>
      </c>
      <c r="AE46" s="67">
        <v>79.512470179999994</v>
      </c>
      <c r="AF46" s="67">
        <v>42.874999809999998</v>
      </c>
      <c r="AG46" s="67">
        <f t="shared" si="10"/>
        <v>60.783904645</v>
      </c>
      <c r="AH46" s="67">
        <v>78.80559667</v>
      </c>
      <c r="AI46" s="67">
        <v>42.76221262</v>
      </c>
      <c r="AJ46" s="67">
        <f t="shared" si="11"/>
        <v>61.764637620000002</v>
      </c>
      <c r="AK46" s="67">
        <v>78.664262379999997</v>
      </c>
      <c r="AL46" s="67">
        <v>44.86501286</v>
      </c>
      <c r="AM46" s="67">
        <f t="shared" si="12"/>
        <v>58.922544255000005</v>
      </c>
      <c r="AN46" s="67">
        <v>76.904306800000001</v>
      </c>
      <c r="AO46" s="67">
        <v>40.940781710000003</v>
      </c>
      <c r="AP46" s="67">
        <f t="shared" si="13"/>
        <v>62.295884139999998</v>
      </c>
      <c r="AQ46" s="67">
        <v>80.227372630000005</v>
      </c>
      <c r="AR46" s="67">
        <v>44.364395649999999</v>
      </c>
      <c r="AS46" s="67">
        <f t="shared" si="14"/>
        <v>61.891801704999999</v>
      </c>
      <c r="AT46" s="67">
        <v>78.362807919999995</v>
      </c>
      <c r="AU46" s="67">
        <v>45.420795490000003</v>
      </c>
      <c r="AV46" s="67">
        <f t="shared" si="15"/>
        <v>60.325850110000005</v>
      </c>
      <c r="AW46" s="67">
        <v>79.391447700000001</v>
      </c>
      <c r="AX46" s="67">
        <v>41.260252520000002</v>
      </c>
      <c r="AY46" s="67">
        <f t="shared" si="16"/>
        <v>57.731777249999993</v>
      </c>
      <c r="AZ46" s="67">
        <v>71.742559209999996</v>
      </c>
      <c r="BA46" s="67">
        <v>43.720995289999998</v>
      </c>
      <c r="BB46" s="67">
        <f t="shared" si="17"/>
        <v>65.054359539999993</v>
      </c>
      <c r="BC46" s="67">
        <v>80.118217619999996</v>
      </c>
      <c r="BD46" s="67">
        <v>49.990501459999997</v>
      </c>
      <c r="BE46" s="67">
        <f t="shared" si="18"/>
        <v>61.343367969999996</v>
      </c>
      <c r="BF46" s="67">
        <v>78.206115229999995</v>
      </c>
      <c r="BG46" s="67">
        <v>44.480620709999997</v>
      </c>
      <c r="BH46" s="67">
        <f t="shared" si="19"/>
        <v>59.151765275000002</v>
      </c>
      <c r="BI46" s="67">
        <v>75.776616180000005</v>
      </c>
      <c r="BJ46" s="67">
        <v>42.52691437</v>
      </c>
      <c r="BK46" s="67">
        <f t="shared" si="20"/>
        <v>61.497211409999998</v>
      </c>
      <c r="BL46" s="67">
        <v>80.240397659999999</v>
      </c>
      <c r="BM46" s="67">
        <v>42.754025159999998</v>
      </c>
      <c r="BN46" s="67">
        <f t="shared" si="21"/>
        <v>54.871505235000001</v>
      </c>
      <c r="BO46" s="67">
        <v>71.755909529999997</v>
      </c>
      <c r="BP46" s="67">
        <v>37.987100939999998</v>
      </c>
      <c r="BQ46" s="67">
        <f t="shared" si="22"/>
        <v>66.915351139999999</v>
      </c>
      <c r="BR46" s="67">
        <v>83.600134150000002</v>
      </c>
      <c r="BS46" s="67">
        <v>50.230568130000002</v>
      </c>
      <c r="BT46" s="67">
        <f t="shared" si="23"/>
        <v>60.95270421</v>
      </c>
      <c r="BU46" s="67">
        <v>76.560395990000004</v>
      </c>
      <c r="BV46" s="67">
        <v>45.345012429999997</v>
      </c>
      <c r="BW46" s="67">
        <f t="shared" si="24"/>
        <v>59.464640355</v>
      </c>
      <c r="BX46" s="67">
        <v>78.068261199999995</v>
      </c>
      <c r="BY46" s="67">
        <v>40.861019509999998</v>
      </c>
      <c r="BZ46" s="67">
        <f t="shared" si="25"/>
        <v>64.751871300000005</v>
      </c>
      <c r="CA46" s="67">
        <v>78.39647918</v>
      </c>
      <c r="CB46" s="67">
        <v>51.107263420000002</v>
      </c>
      <c r="CC46" s="67">
        <f t="shared" si="26"/>
        <v>58.630331554999998</v>
      </c>
      <c r="CD46" s="67">
        <v>78.822616060000001</v>
      </c>
      <c r="CE46" s="67">
        <v>38.438047050000002</v>
      </c>
      <c r="CF46" s="67">
        <f t="shared" si="27"/>
        <v>61.709215210000004</v>
      </c>
      <c r="CG46" s="67">
        <v>77.354442090000006</v>
      </c>
      <c r="CH46" s="67">
        <v>46.063988330000001</v>
      </c>
      <c r="CI46" s="67">
        <f t="shared" si="28"/>
        <v>63.80471747</v>
      </c>
      <c r="CJ46" s="67">
        <v>80.010545190000002</v>
      </c>
      <c r="CK46" s="67">
        <v>47.598889749999998</v>
      </c>
      <c r="CL46" s="67">
        <f t="shared" si="29"/>
        <v>54.384852915000003</v>
      </c>
      <c r="CM46" s="67">
        <v>75.229302630000007</v>
      </c>
      <c r="CN46" s="67">
        <v>33.5404032</v>
      </c>
      <c r="CO46" s="67">
        <f t="shared" si="30"/>
        <v>63.934227884999999</v>
      </c>
      <c r="CP46" s="67">
        <v>80.148982090000004</v>
      </c>
      <c r="CQ46" s="67">
        <v>47.71947368</v>
      </c>
      <c r="CR46" s="67">
        <f t="shared" si="31"/>
        <v>57.06937714</v>
      </c>
      <c r="CS46" s="67">
        <v>77.041465709999997</v>
      </c>
      <c r="CT46" s="67">
        <v>37.097288570000003</v>
      </c>
    </row>
    <row r="47" spans="1:98" ht="15.5">
      <c r="A47" s="260"/>
      <c r="B47" s="216" t="s">
        <v>129</v>
      </c>
      <c r="C47" s="67">
        <f t="shared" si="0"/>
        <v>60.349503564999992</v>
      </c>
      <c r="D47" s="67">
        <v>77.737857289999994</v>
      </c>
      <c r="E47" s="67">
        <v>42.961149839999997</v>
      </c>
      <c r="F47" s="67">
        <f t="shared" si="1"/>
        <v>60.954654529999999</v>
      </c>
      <c r="G47" s="67">
        <v>76.791781420000007</v>
      </c>
      <c r="H47" s="67">
        <v>45.117527639999999</v>
      </c>
      <c r="I47" s="67">
        <f t="shared" si="2"/>
        <v>67.55047089</v>
      </c>
      <c r="J47" s="67">
        <v>82.433146109999996</v>
      </c>
      <c r="K47" s="67">
        <v>52.667795669999997</v>
      </c>
      <c r="L47" s="67">
        <f t="shared" si="3"/>
        <v>62.296118504999995</v>
      </c>
      <c r="M47" s="67">
        <v>82.025581239999994</v>
      </c>
      <c r="N47" s="67">
        <v>42.566655769999997</v>
      </c>
      <c r="O47" s="67">
        <f t="shared" si="4"/>
        <v>61.435727229999998</v>
      </c>
      <c r="P47" s="67">
        <v>77.910864169999996</v>
      </c>
      <c r="Q47" s="67">
        <v>44.960590289999999</v>
      </c>
      <c r="R47" s="67">
        <f t="shared" si="5"/>
        <v>67.147233319999998</v>
      </c>
      <c r="S47" s="67">
        <v>79.935851880000001</v>
      </c>
      <c r="T47" s="67">
        <v>54.358614760000002</v>
      </c>
      <c r="U47" s="67">
        <f t="shared" si="6"/>
        <v>57.391887769999997</v>
      </c>
      <c r="V47" s="67">
        <v>83.330835539999995</v>
      </c>
      <c r="W47" s="67">
        <v>31.452940000000002</v>
      </c>
      <c r="X47" s="67">
        <f t="shared" si="7"/>
        <v>59.768300455000002</v>
      </c>
      <c r="Y47" s="67">
        <v>79.626349079999997</v>
      </c>
      <c r="Z47" s="67">
        <v>39.91025183</v>
      </c>
      <c r="AA47" s="67">
        <f t="shared" si="8"/>
        <v>63.466610244999998</v>
      </c>
      <c r="AB47" s="67">
        <v>74.71431312</v>
      </c>
      <c r="AC47" s="67">
        <v>52.218907369999997</v>
      </c>
      <c r="AD47" s="67">
        <f t="shared" si="9"/>
        <v>62.435661749999994</v>
      </c>
      <c r="AE47" s="67">
        <v>80.842272109999996</v>
      </c>
      <c r="AF47" s="67">
        <v>44.029051389999999</v>
      </c>
      <c r="AG47" s="67">
        <f t="shared" si="10"/>
        <v>61.206496565000002</v>
      </c>
      <c r="AH47" s="67">
        <v>78.798012130000004</v>
      </c>
      <c r="AI47" s="67">
        <v>43.614981</v>
      </c>
      <c r="AJ47" s="67">
        <f t="shared" si="11"/>
        <v>61.083631464999996</v>
      </c>
      <c r="AK47" s="67">
        <v>78.211994489999995</v>
      </c>
      <c r="AL47" s="67">
        <v>43.955268439999998</v>
      </c>
      <c r="AM47" s="67">
        <f t="shared" si="12"/>
        <v>59.220847630000009</v>
      </c>
      <c r="AN47" s="67">
        <v>76.135335370000007</v>
      </c>
      <c r="AO47" s="67">
        <v>42.306359890000003</v>
      </c>
      <c r="AP47" s="67">
        <f t="shared" si="13"/>
        <v>63.705188385</v>
      </c>
      <c r="AQ47" s="67">
        <v>81.186623310000002</v>
      </c>
      <c r="AR47" s="67">
        <v>46.223753459999998</v>
      </c>
      <c r="AS47" s="67">
        <f t="shared" si="14"/>
        <v>62.236476055000004</v>
      </c>
      <c r="AT47" s="67">
        <v>78.591374830000007</v>
      </c>
      <c r="AU47" s="67">
        <v>45.881577280000002</v>
      </c>
      <c r="AV47" s="67">
        <f t="shared" si="15"/>
        <v>59.946042640000002</v>
      </c>
      <c r="AW47" s="67">
        <v>78.501912090000005</v>
      </c>
      <c r="AX47" s="67">
        <v>41.390173189999999</v>
      </c>
      <c r="AY47" s="67">
        <f t="shared" si="16"/>
        <v>56.644748915000008</v>
      </c>
      <c r="AZ47" s="67">
        <v>71.313834240000006</v>
      </c>
      <c r="BA47" s="67">
        <v>41.975663590000003</v>
      </c>
      <c r="BB47" s="67">
        <f t="shared" si="17"/>
        <v>64.659156879999998</v>
      </c>
      <c r="BC47" s="67">
        <v>79.283954629999997</v>
      </c>
      <c r="BD47" s="67">
        <v>50.034359129999999</v>
      </c>
      <c r="BE47" s="67">
        <f t="shared" si="18"/>
        <v>61.839239849999998</v>
      </c>
      <c r="BF47" s="67">
        <v>78.681736060000006</v>
      </c>
      <c r="BG47" s="67">
        <v>44.996743639999998</v>
      </c>
      <c r="BH47" s="67">
        <f t="shared" si="19"/>
        <v>60.034365815000001</v>
      </c>
      <c r="BI47" s="67">
        <v>77.464437390000001</v>
      </c>
      <c r="BJ47" s="67">
        <v>42.604294240000002</v>
      </c>
      <c r="BK47" s="67">
        <f t="shared" si="20"/>
        <v>61.216126474999996</v>
      </c>
      <c r="BL47" s="67">
        <v>79.754072260000001</v>
      </c>
      <c r="BM47" s="67">
        <v>42.678180689999998</v>
      </c>
      <c r="BN47" s="67">
        <f t="shared" si="21"/>
        <v>56.359163684999999</v>
      </c>
      <c r="BO47" s="67">
        <v>74.166614050000007</v>
      </c>
      <c r="BP47" s="67">
        <v>38.551713319999998</v>
      </c>
      <c r="BQ47" s="67">
        <f t="shared" si="22"/>
        <v>66.692162719999999</v>
      </c>
      <c r="BR47" s="67">
        <v>83.885165079999993</v>
      </c>
      <c r="BS47" s="67">
        <v>49.499160359999998</v>
      </c>
      <c r="BT47" s="67">
        <f t="shared" si="23"/>
        <v>60.369782540000003</v>
      </c>
      <c r="BU47" s="67">
        <v>75.045388970000005</v>
      </c>
      <c r="BV47" s="67">
        <v>45.694176110000001</v>
      </c>
      <c r="BW47" s="67">
        <f t="shared" si="24"/>
        <v>58.853626050000003</v>
      </c>
      <c r="BX47" s="67">
        <v>77.729364630000006</v>
      </c>
      <c r="BY47" s="67">
        <v>39.977887469999999</v>
      </c>
      <c r="BZ47" s="67">
        <f t="shared" si="25"/>
        <v>62.825004239999998</v>
      </c>
      <c r="CA47" s="67">
        <v>76.93103266</v>
      </c>
      <c r="CB47" s="67">
        <v>48.718975819999997</v>
      </c>
      <c r="CC47" s="67">
        <f t="shared" si="26"/>
        <v>59.542355520000001</v>
      </c>
      <c r="CD47" s="67">
        <v>78.863930929999995</v>
      </c>
      <c r="CE47" s="67">
        <v>40.22078011</v>
      </c>
      <c r="CF47" s="67">
        <f t="shared" si="27"/>
        <v>61.462572495000003</v>
      </c>
      <c r="CG47" s="67">
        <v>77.140368719999998</v>
      </c>
      <c r="CH47" s="67">
        <v>45.784776270000002</v>
      </c>
      <c r="CI47" s="67">
        <f t="shared" si="28"/>
        <v>61.867935665000005</v>
      </c>
      <c r="CJ47" s="67">
        <v>78.334034200000005</v>
      </c>
      <c r="CK47" s="67">
        <v>45.401837129999997</v>
      </c>
      <c r="CL47" s="67">
        <f t="shared" si="29"/>
        <v>55.790910654999998</v>
      </c>
      <c r="CM47" s="67">
        <v>77.394882499999994</v>
      </c>
      <c r="CN47" s="67">
        <v>34.186938810000001</v>
      </c>
      <c r="CO47" s="67">
        <f t="shared" si="30"/>
        <v>63.745980665000005</v>
      </c>
      <c r="CP47" s="67">
        <v>79.681795210000004</v>
      </c>
      <c r="CQ47" s="67">
        <v>47.810166119999998</v>
      </c>
      <c r="CR47" s="67">
        <f t="shared" si="31"/>
        <v>57.880665915000002</v>
      </c>
      <c r="CS47" s="67">
        <v>78.60667918</v>
      </c>
      <c r="CT47" s="67">
        <v>37.154652650000003</v>
      </c>
    </row>
    <row r="48" spans="1:98" ht="15.5">
      <c r="A48" s="260"/>
      <c r="B48" s="216" t="s">
        <v>130</v>
      </c>
      <c r="C48" s="67">
        <f t="shared" si="0"/>
        <v>60.666024974999999</v>
      </c>
      <c r="D48" s="67">
        <v>78.118951300000006</v>
      </c>
      <c r="E48" s="67">
        <v>43.213098649999999</v>
      </c>
      <c r="F48" s="67">
        <f t="shared" si="1"/>
        <v>61.578830025000002</v>
      </c>
      <c r="G48" s="67">
        <v>76.640518200000002</v>
      </c>
      <c r="H48" s="67">
        <v>46.517141850000002</v>
      </c>
      <c r="I48" s="67">
        <f t="shared" si="2"/>
        <v>66.884129774999991</v>
      </c>
      <c r="J48" s="67">
        <v>81.002529769999995</v>
      </c>
      <c r="K48" s="67">
        <v>52.765729780000001</v>
      </c>
      <c r="L48" s="67">
        <f t="shared" si="3"/>
        <v>62.761950034999998</v>
      </c>
      <c r="M48" s="67">
        <v>81.452218779999995</v>
      </c>
      <c r="N48" s="67">
        <v>44.071681290000001</v>
      </c>
      <c r="O48" s="67">
        <f t="shared" si="4"/>
        <v>61.419005720000001</v>
      </c>
      <c r="P48" s="67">
        <v>78.208826939999994</v>
      </c>
      <c r="Q48" s="67">
        <v>44.629184500000001</v>
      </c>
      <c r="R48" s="67">
        <f t="shared" si="5"/>
        <v>66.832961640000008</v>
      </c>
      <c r="S48" s="67">
        <v>79.554095959999998</v>
      </c>
      <c r="T48" s="67">
        <v>54.111827320000003</v>
      </c>
      <c r="U48" s="67">
        <f t="shared" si="6"/>
        <v>58.237253684999999</v>
      </c>
      <c r="V48" s="67">
        <v>83.888797519999997</v>
      </c>
      <c r="W48" s="67">
        <v>32.585709850000001</v>
      </c>
      <c r="X48" s="67">
        <f t="shared" si="7"/>
        <v>61.280487115</v>
      </c>
      <c r="Y48" s="67">
        <v>79.134143859999995</v>
      </c>
      <c r="Z48" s="67">
        <v>43.426830369999998</v>
      </c>
      <c r="AA48" s="67">
        <f t="shared" si="8"/>
        <v>62.211107194999997</v>
      </c>
      <c r="AB48" s="67">
        <v>74.538492939999998</v>
      </c>
      <c r="AC48" s="67">
        <v>49.883721450000003</v>
      </c>
      <c r="AD48" s="67">
        <f t="shared" si="9"/>
        <v>62.379809089999995</v>
      </c>
      <c r="AE48" s="67">
        <v>80.563611589999994</v>
      </c>
      <c r="AF48" s="67">
        <v>44.196006590000003</v>
      </c>
      <c r="AG48" s="67">
        <f t="shared" si="10"/>
        <v>62.064250385000001</v>
      </c>
      <c r="AH48" s="67">
        <v>78.441732130000005</v>
      </c>
      <c r="AI48" s="67">
        <v>45.686768639999997</v>
      </c>
      <c r="AJ48" s="67">
        <f t="shared" si="11"/>
        <v>61.321612170000009</v>
      </c>
      <c r="AK48" s="67">
        <v>77.593158310000007</v>
      </c>
      <c r="AL48" s="67">
        <v>45.050066030000004</v>
      </c>
      <c r="AM48" s="67">
        <f t="shared" si="12"/>
        <v>60.436363759999999</v>
      </c>
      <c r="AN48" s="67">
        <v>77.618918649999998</v>
      </c>
      <c r="AO48" s="67">
        <v>43.25380887</v>
      </c>
      <c r="AP48" s="67">
        <f t="shared" si="13"/>
        <v>63.565378545000002</v>
      </c>
      <c r="AQ48" s="67">
        <v>81.074437329999995</v>
      </c>
      <c r="AR48" s="67">
        <v>46.056319760000001</v>
      </c>
      <c r="AS48" s="67">
        <f t="shared" si="14"/>
        <v>64.239165990000004</v>
      </c>
      <c r="AT48" s="67">
        <v>79.920731369999999</v>
      </c>
      <c r="AU48" s="67">
        <v>48.557600610000001</v>
      </c>
      <c r="AV48" s="67">
        <f t="shared" si="15"/>
        <v>59.978302974999998</v>
      </c>
      <c r="AW48" s="67">
        <v>78.85578314</v>
      </c>
      <c r="AX48" s="67">
        <v>41.100822809999997</v>
      </c>
      <c r="AY48" s="67">
        <f t="shared" si="16"/>
        <v>55.717153570000001</v>
      </c>
      <c r="AZ48" s="67">
        <v>70.418978289999998</v>
      </c>
      <c r="BA48" s="67">
        <v>41.015328850000003</v>
      </c>
      <c r="BB48" s="67">
        <f t="shared" si="17"/>
        <v>65.876625189999999</v>
      </c>
      <c r="BC48" s="67">
        <v>80.057887449999996</v>
      </c>
      <c r="BD48" s="67">
        <v>51.695362930000002</v>
      </c>
      <c r="BE48" s="67">
        <f t="shared" si="18"/>
        <v>61.922052945000004</v>
      </c>
      <c r="BF48" s="67">
        <v>78.939198709999999</v>
      </c>
      <c r="BG48" s="67">
        <v>44.904907180000002</v>
      </c>
      <c r="BH48" s="67">
        <f t="shared" si="19"/>
        <v>60.025351499999999</v>
      </c>
      <c r="BI48" s="67">
        <v>76.405321599999994</v>
      </c>
      <c r="BJ48" s="67">
        <v>43.645381399999998</v>
      </c>
      <c r="BK48" s="67">
        <f t="shared" si="20"/>
        <v>61.987232134999999</v>
      </c>
      <c r="BL48" s="67">
        <v>80.67653722</v>
      </c>
      <c r="BM48" s="67">
        <v>43.297927049999998</v>
      </c>
      <c r="BN48" s="67">
        <f t="shared" si="21"/>
        <v>58.300142620000003</v>
      </c>
      <c r="BO48" s="67">
        <v>74.998029500000001</v>
      </c>
      <c r="BP48" s="67">
        <v>41.602255739999997</v>
      </c>
      <c r="BQ48" s="67">
        <f t="shared" si="22"/>
        <v>67.659948920000005</v>
      </c>
      <c r="BR48" s="67">
        <v>83.438605679999995</v>
      </c>
      <c r="BS48" s="67">
        <v>51.881292160000001</v>
      </c>
      <c r="BT48" s="67">
        <f t="shared" si="23"/>
        <v>61.201199329999994</v>
      </c>
      <c r="BU48" s="67">
        <v>76.042018389999996</v>
      </c>
      <c r="BV48" s="67">
        <v>46.36038027</v>
      </c>
      <c r="BW48" s="67">
        <f t="shared" si="24"/>
        <v>59.596561625</v>
      </c>
      <c r="BX48" s="67">
        <v>78.167116759999999</v>
      </c>
      <c r="BY48" s="67">
        <v>41.02600649</v>
      </c>
      <c r="BZ48" s="67">
        <f t="shared" si="25"/>
        <v>63.595970465000001</v>
      </c>
      <c r="CA48" s="67">
        <v>77.419455110000001</v>
      </c>
      <c r="CB48" s="67">
        <v>49.77248582</v>
      </c>
      <c r="CC48" s="67">
        <f t="shared" si="26"/>
        <v>59.257418274999999</v>
      </c>
      <c r="CD48" s="67">
        <v>78.245513689999996</v>
      </c>
      <c r="CE48" s="67">
        <v>40.269322860000003</v>
      </c>
      <c r="CF48" s="67">
        <f t="shared" si="27"/>
        <v>62.319563290000005</v>
      </c>
      <c r="CG48" s="67">
        <v>77.666481410000003</v>
      </c>
      <c r="CH48" s="67">
        <v>46.97264517</v>
      </c>
      <c r="CI48" s="67">
        <f t="shared" si="28"/>
        <v>63.042105644999992</v>
      </c>
      <c r="CJ48" s="67">
        <v>78.968185449999993</v>
      </c>
      <c r="CK48" s="67">
        <v>47.116025839999999</v>
      </c>
      <c r="CL48" s="67">
        <f t="shared" si="29"/>
        <v>55.10259988</v>
      </c>
      <c r="CM48" s="67">
        <v>75.826837889999993</v>
      </c>
      <c r="CN48" s="67">
        <v>34.378361869999999</v>
      </c>
      <c r="CO48" s="67">
        <f t="shared" si="30"/>
        <v>64.127705430000006</v>
      </c>
      <c r="CP48" s="67">
        <v>79.380898740000006</v>
      </c>
      <c r="CQ48" s="67">
        <v>48.874512119999999</v>
      </c>
      <c r="CR48" s="67">
        <f t="shared" si="31"/>
        <v>58.238200450000001</v>
      </c>
      <c r="CS48" s="67">
        <v>78.151977160000001</v>
      </c>
      <c r="CT48" s="67">
        <v>38.32442374</v>
      </c>
    </row>
    <row r="49" spans="1:98" ht="15.5">
      <c r="A49" s="252">
        <v>2016</v>
      </c>
      <c r="B49" s="216" t="s">
        <v>127</v>
      </c>
      <c r="C49" s="67">
        <f t="shared" si="0"/>
        <v>60.447737755000006</v>
      </c>
      <c r="D49" s="67">
        <v>77.542378690000007</v>
      </c>
      <c r="E49" s="67">
        <v>43.353096819999998</v>
      </c>
      <c r="F49" s="67">
        <f t="shared" si="1"/>
        <v>60.538661634999997</v>
      </c>
      <c r="G49" s="67">
        <v>75.168135289999995</v>
      </c>
      <c r="H49" s="67">
        <v>45.909187979999999</v>
      </c>
      <c r="I49" s="67">
        <f t="shared" si="2"/>
        <v>66.110625115000005</v>
      </c>
      <c r="J49" s="67">
        <v>80.66248444</v>
      </c>
      <c r="K49" s="67">
        <v>51.558765790000002</v>
      </c>
      <c r="L49" s="67">
        <f t="shared" si="3"/>
        <v>61.397819464999998</v>
      </c>
      <c r="M49" s="67">
        <v>81.505963019999996</v>
      </c>
      <c r="N49" s="67">
        <v>41.28967591</v>
      </c>
      <c r="O49" s="67">
        <f t="shared" si="4"/>
        <v>61.233797060000001</v>
      </c>
      <c r="P49" s="67">
        <v>78.332089460000006</v>
      </c>
      <c r="Q49" s="67">
        <v>44.135504660000002</v>
      </c>
      <c r="R49" s="67">
        <f t="shared" si="5"/>
        <v>67.277132539999997</v>
      </c>
      <c r="S49" s="67">
        <v>79.61812424</v>
      </c>
      <c r="T49" s="67">
        <v>54.93614084</v>
      </c>
      <c r="U49" s="67">
        <f t="shared" si="6"/>
        <v>57.680477195000002</v>
      </c>
      <c r="V49" s="67">
        <v>82.57135882</v>
      </c>
      <c r="W49" s="67">
        <v>32.789595570000003</v>
      </c>
      <c r="X49" s="67">
        <f t="shared" si="7"/>
        <v>59.031831365000002</v>
      </c>
      <c r="Y49" s="67">
        <v>77.559622959999999</v>
      </c>
      <c r="Z49" s="67">
        <v>40.504039769999999</v>
      </c>
      <c r="AA49" s="67">
        <f t="shared" si="8"/>
        <v>62.369183460000002</v>
      </c>
      <c r="AB49" s="67">
        <v>74.168453260000007</v>
      </c>
      <c r="AC49" s="67">
        <v>50.569913659999997</v>
      </c>
      <c r="AD49" s="67">
        <f t="shared" si="9"/>
        <v>61.234245564999995</v>
      </c>
      <c r="AE49" s="67">
        <v>79.141181529999997</v>
      </c>
      <c r="AF49" s="67">
        <v>43.3273096</v>
      </c>
      <c r="AG49" s="67">
        <f t="shared" si="10"/>
        <v>59.851043900000001</v>
      </c>
      <c r="AH49" s="67">
        <v>76.957444010000003</v>
      </c>
      <c r="AI49" s="67">
        <v>42.744643789999998</v>
      </c>
      <c r="AJ49" s="67">
        <f t="shared" si="11"/>
        <v>60.722962590000002</v>
      </c>
      <c r="AK49" s="67">
        <v>77.385758350000003</v>
      </c>
      <c r="AL49" s="67">
        <v>44.06016683</v>
      </c>
      <c r="AM49" s="67">
        <f t="shared" si="12"/>
        <v>59.256484409999999</v>
      </c>
      <c r="AN49" s="67">
        <v>74.270681179999997</v>
      </c>
      <c r="AO49" s="67">
        <v>44.242287640000001</v>
      </c>
      <c r="AP49" s="67">
        <f t="shared" si="13"/>
        <v>59.096692420000004</v>
      </c>
      <c r="AQ49" s="67">
        <v>76.451788410000006</v>
      </c>
      <c r="AR49" s="67">
        <v>41.741596430000001</v>
      </c>
      <c r="AS49" s="67">
        <f t="shared" si="14"/>
        <v>62.532713440000002</v>
      </c>
      <c r="AT49" s="67">
        <v>78.969191940000002</v>
      </c>
      <c r="AU49" s="67">
        <v>46.096234940000002</v>
      </c>
      <c r="AV49" s="67">
        <f t="shared" si="15"/>
        <v>60.472106355000001</v>
      </c>
      <c r="AW49" s="67">
        <v>78.920525170000005</v>
      </c>
      <c r="AX49" s="67">
        <v>42.023687539999997</v>
      </c>
      <c r="AY49" s="67">
        <f t="shared" si="16"/>
        <v>57.247319274999995</v>
      </c>
      <c r="AZ49" s="67">
        <v>72.270079699999997</v>
      </c>
      <c r="BA49" s="67">
        <v>42.224558850000001</v>
      </c>
      <c r="BB49" s="67">
        <f t="shared" si="17"/>
        <v>64.030183754999996</v>
      </c>
      <c r="BC49" s="67">
        <v>78.194541639999997</v>
      </c>
      <c r="BD49" s="67">
        <v>49.865825870000002</v>
      </c>
      <c r="BE49" s="67">
        <f t="shared" si="18"/>
        <v>60.185997935000003</v>
      </c>
      <c r="BF49" s="67">
        <v>76.694851420000006</v>
      </c>
      <c r="BG49" s="67">
        <v>43.67714445</v>
      </c>
      <c r="BH49" s="67">
        <f t="shared" si="19"/>
        <v>58.170604885000003</v>
      </c>
      <c r="BI49" s="67">
        <v>74.662639470000002</v>
      </c>
      <c r="BJ49" s="67">
        <v>41.678570299999997</v>
      </c>
      <c r="BK49" s="67">
        <f t="shared" si="20"/>
        <v>60.094452380000007</v>
      </c>
      <c r="BL49" s="67">
        <v>78.916369450000005</v>
      </c>
      <c r="BM49" s="67">
        <v>41.272535310000002</v>
      </c>
      <c r="BN49" s="67">
        <f t="shared" si="21"/>
        <v>56.332526309999999</v>
      </c>
      <c r="BO49" s="67">
        <v>73.757843359999995</v>
      </c>
      <c r="BP49" s="67">
        <v>38.907209260000002</v>
      </c>
      <c r="BQ49" s="67">
        <f t="shared" si="22"/>
        <v>67.063647814999996</v>
      </c>
      <c r="BR49" s="67">
        <v>84.430075610000003</v>
      </c>
      <c r="BS49" s="67">
        <v>49.697220020000003</v>
      </c>
      <c r="BT49" s="67">
        <f t="shared" si="23"/>
        <v>62.087903635000004</v>
      </c>
      <c r="BU49" s="67">
        <v>77.020388449999999</v>
      </c>
      <c r="BV49" s="67">
        <v>47.155418820000001</v>
      </c>
      <c r="BW49" s="67">
        <f t="shared" si="24"/>
        <v>58.796954395</v>
      </c>
      <c r="BX49" s="67">
        <v>77.450666380000001</v>
      </c>
      <c r="BY49" s="67">
        <v>40.143242409999999</v>
      </c>
      <c r="BZ49" s="67">
        <f t="shared" si="25"/>
        <v>62.440392269999997</v>
      </c>
      <c r="CA49" s="67">
        <v>76.768448989999996</v>
      </c>
      <c r="CB49" s="67">
        <v>48.112335549999997</v>
      </c>
      <c r="CC49" s="67">
        <f t="shared" si="26"/>
        <v>58.115344655000001</v>
      </c>
      <c r="CD49" s="67">
        <v>77.196078940000007</v>
      </c>
      <c r="CE49" s="67">
        <v>39.034610370000003</v>
      </c>
      <c r="CF49" s="67">
        <f t="shared" si="27"/>
        <v>61.939805239999998</v>
      </c>
      <c r="CG49" s="67">
        <v>78.458317280000003</v>
      </c>
      <c r="CH49" s="67">
        <v>45.421293200000001</v>
      </c>
      <c r="CI49" s="67">
        <f t="shared" si="28"/>
        <v>61.715854239999999</v>
      </c>
      <c r="CJ49" s="67">
        <v>77.616386910000003</v>
      </c>
      <c r="CK49" s="67">
        <v>45.815321570000002</v>
      </c>
      <c r="CL49" s="67">
        <f t="shared" si="29"/>
        <v>53.203932195</v>
      </c>
      <c r="CM49" s="67">
        <v>74.990099409999999</v>
      </c>
      <c r="CN49" s="67">
        <v>31.417764980000001</v>
      </c>
      <c r="CO49" s="67">
        <f t="shared" si="30"/>
        <v>63.589569335</v>
      </c>
      <c r="CP49" s="67">
        <v>78.944380940000002</v>
      </c>
      <c r="CQ49" s="67">
        <v>48.234757729999998</v>
      </c>
      <c r="CR49" s="67">
        <f t="shared" si="31"/>
        <v>55.21097425</v>
      </c>
      <c r="CS49" s="67">
        <v>73.789380489999999</v>
      </c>
      <c r="CT49" s="67">
        <v>36.63256801</v>
      </c>
    </row>
    <row r="50" spans="1:98" ht="15.5">
      <c r="A50" s="252"/>
      <c r="B50" s="216" t="s">
        <v>128</v>
      </c>
      <c r="C50" s="67">
        <f t="shared" si="0"/>
        <v>61.410518694999993</v>
      </c>
      <c r="D50" s="67">
        <v>78.095830039999996</v>
      </c>
      <c r="E50" s="67">
        <v>44.725207349999998</v>
      </c>
      <c r="F50" s="67">
        <f t="shared" si="1"/>
        <v>61.079042625</v>
      </c>
      <c r="G50" s="67">
        <v>76.35377776</v>
      </c>
      <c r="H50" s="67">
        <v>45.804307489999999</v>
      </c>
      <c r="I50" s="67">
        <f t="shared" si="2"/>
        <v>65.444524865000005</v>
      </c>
      <c r="J50" s="67">
        <v>79.849886519999998</v>
      </c>
      <c r="K50" s="67">
        <v>51.039163209999998</v>
      </c>
      <c r="L50" s="67">
        <f t="shared" si="3"/>
        <v>61.272577764999994</v>
      </c>
      <c r="M50" s="67">
        <v>81.873923439999999</v>
      </c>
      <c r="N50" s="67">
        <v>40.671232089999997</v>
      </c>
      <c r="O50" s="67">
        <f t="shared" si="4"/>
        <v>61.394456250000005</v>
      </c>
      <c r="P50" s="67">
        <v>78.901726980000007</v>
      </c>
      <c r="Q50" s="67">
        <v>43.887185520000003</v>
      </c>
      <c r="R50" s="67">
        <f t="shared" si="5"/>
        <v>67.470535810000001</v>
      </c>
      <c r="S50" s="67">
        <v>80.478624409999995</v>
      </c>
      <c r="T50" s="67">
        <v>54.462447210000001</v>
      </c>
      <c r="U50" s="67">
        <f t="shared" si="6"/>
        <v>55.830301704999997</v>
      </c>
      <c r="V50" s="67">
        <v>80.539052609999999</v>
      </c>
      <c r="W50" s="67">
        <v>31.121550800000001</v>
      </c>
      <c r="X50" s="67">
        <f t="shared" si="7"/>
        <v>60.587440579999999</v>
      </c>
      <c r="Y50" s="67">
        <v>78.799499089999998</v>
      </c>
      <c r="Z50" s="67">
        <v>42.375382070000001</v>
      </c>
      <c r="AA50" s="67">
        <f t="shared" si="8"/>
        <v>61.750642999999997</v>
      </c>
      <c r="AB50" s="67">
        <v>73.707089749999994</v>
      </c>
      <c r="AC50" s="67">
        <v>49.794196249999999</v>
      </c>
      <c r="AD50" s="67">
        <f t="shared" si="9"/>
        <v>63.02325647</v>
      </c>
      <c r="AE50" s="67">
        <v>80.620318150000003</v>
      </c>
      <c r="AF50" s="67">
        <v>45.426194789999997</v>
      </c>
      <c r="AG50" s="67">
        <f t="shared" si="10"/>
        <v>60.208273309999996</v>
      </c>
      <c r="AH50" s="67">
        <v>77.144764240000001</v>
      </c>
      <c r="AI50" s="67">
        <v>43.271782379999998</v>
      </c>
      <c r="AJ50" s="67">
        <f t="shared" si="11"/>
        <v>61.283975339999998</v>
      </c>
      <c r="AK50" s="67">
        <v>77.549737449999995</v>
      </c>
      <c r="AL50" s="67">
        <v>45.018213230000001</v>
      </c>
      <c r="AM50" s="67">
        <f t="shared" si="12"/>
        <v>60.396344795000005</v>
      </c>
      <c r="AN50" s="67">
        <v>78.248471640000005</v>
      </c>
      <c r="AO50" s="67">
        <v>42.544217949999997</v>
      </c>
      <c r="AP50" s="67">
        <f t="shared" si="13"/>
        <v>59.133705394999993</v>
      </c>
      <c r="AQ50" s="67">
        <v>76.811127459999994</v>
      </c>
      <c r="AR50" s="67">
        <v>41.456283329999998</v>
      </c>
      <c r="AS50" s="67">
        <f t="shared" si="14"/>
        <v>62.223485585000006</v>
      </c>
      <c r="AT50" s="67">
        <v>78.115242300000006</v>
      </c>
      <c r="AU50" s="67">
        <v>46.331728869999999</v>
      </c>
      <c r="AV50" s="67">
        <f t="shared" si="15"/>
        <v>61.226178145000006</v>
      </c>
      <c r="AW50" s="67">
        <v>80.459346640000007</v>
      </c>
      <c r="AX50" s="67">
        <v>41.993009649999998</v>
      </c>
      <c r="AY50" s="67">
        <f t="shared" si="16"/>
        <v>56.73912498</v>
      </c>
      <c r="AZ50" s="67">
        <v>72.169162319999998</v>
      </c>
      <c r="BA50" s="67">
        <v>41.309087640000001</v>
      </c>
      <c r="BB50" s="67">
        <f t="shared" si="17"/>
        <v>65.049192930000004</v>
      </c>
      <c r="BC50" s="67">
        <v>79.670489900000007</v>
      </c>
      <c r="BD50" s="67">
        <v>50.427895960000001</v>
      </c>
      <c r="BE50" s="67">
        <f t="shared" si="18"/>
        <v>61.806570215000001</v>
      </c>
      <c r="BF50" s="67">
        <v>78.312231170000004</v>
      </c>
      <c r="BG50" s="67">
        <v>45.300909259999997</v>
      </c>
      <c r="BH50" s="67">
        <f t="shared" si="19"/>
        <v>60.140903885</v>
      </c>
      <c r="BI50" s="67">
        <v>76.843487730000007</v>
      </c>
      <c r="BJ50" s="67">
        <v>43.438320040000001</v>
      </c>
      <c r="BK50" s="67">
        <f t="shared" si="20"/>
        <v>61.064649660000001</v>
      </c>
      <c r="BL50" s="67">
        <v>79.543114639999999</v>
      </c>
      <c r="BM50" s="67">
        <v>42.586184680000002</v>
      </c>
      <c r="BN50" s="67">
        <f t="shared" si="21"/>
        <v>55.495007805</v>
      </c>
      <c r="BO50" s="67">
        <v>73.324311910000006</v>
      </c>
      <c r="BP50" s="67">
        <v>37.665703700000002</v>
      </c>
      <c r="BQ50" s="67">
        <f t="shared" si="22"/>
        <v>67.560011355</v>
      </c>
      <c r="BR50" s="67">
        <v>83.470906110000001</v>
      </c>
      <c r="BS50" s="67">
        <v>51.649116599999999</v>
      </c>
      <c r="BT50" s="67">
        <f t="shared" si="23"/>
        <v>60.184842310000001</v>
      </c>
      <c r="BU50" s="67">
        <v>74.82888964</v>
      </c>
      <c r="BV50" s="67">
        <v>45.540794980000001</v>
      </c>
      <c r="BW50" s="67">
        <f t="shared" si="24"/>
        <v>60.267460515000003</v>
      </c>
      <c r="BX50" s="67">
        <v>79.090402670000003</v>
      </c>
      <c r="BY50" s="67">
        <v>41.444518360000004</v>
      </c>
      <c r="BZ50" s="67">
        <f t="shared" si="25"/>
        <v>64.521178849999998</v>
      </c>
      <c r="CA50" s="67">
        <v>77.936616110000003</v>
      </c>
      <c r="CB50" s="67">
        <v>51.105741590000001</v>
      </c>
      <c r="CC50" s="67">
        <f t="shared" si="26"/>
        <v>60.576747624999996</v>
      </c>
      <c r="CD50" s="67">
        <v>80.106936719999993</v>
      </c>
      <c r="CE50" s="67">
        <v>41.046558529999999</v>
      </c>
      <c r="CF50" s="67">
        <f t="shared" si="27"/>
        <v>62.74482029</v>
      </c>
      <c r="CG50" s="67">
        <v>78.386255759999997</v>
      </c>
      <c r="CH50" s="67">
        <v>47.103384820000002</v>
      </c>
      <c r="CI50" s="67">
        <f t="shared" si="28"/>
        <v>63.431252000000001</v>
      </c>
      <c r="CJ50" s="67">
        <v>79.118359440000006</v>
      </c>
      <c r="CK50" s="67">
        <v>47.744144560000002</v>
      </c>
      <c r="CL50" s="67">
        <f t="shared" si="29"/>
        <v>53.630220285</v>
      </c>
      <c r="CM50" s="67">
        <v>75.093889140000002</v>
      </c>
      <c r="CN50" s="67">
        <v>32.166551429999998</v>
      </c>
      <c r="CO50" s="67">
        <f t="shared" si="30"/>
        <v>64.874743879999997</v>
      </c>
      <c r="CP50" s="67">
        <v>79.895603489999999</v>
      </c>
      <c r="CQ50" s="67">
        <v>49.853884270000002</v>
      </c>
      <c r="CR50" s="67">
        <f t="shared" si="31"/>
        <v>56.665764369999998</v>
      </c>
      <c r="CS50" s="67">
        <v>75.502330659999998</v>
      </c>
      <c r="CT50" s="67">
        <v>37.829198079999998</v>
      </c>
    </row>
    <row r="51" spans="1:98" ht="15.5">
      <c r="A51" s="252"/>
      <c r="B51" s="216" t="s">
        <v>129</v>
      </c>
      <c r="C51" s="67">
        <f t="shared" si="0"/>
        <v>61.142662780000002</v>
      </c>
      <c r="D51" s="67">
        <v>77.638340760000006</v>
      </c>
      <c r="E51" s="67">
        <v>44.646984799999998</v>
      </c>
      <c r="F51" s="67">
        <f t="shared" si="1"/>
        <v>62.436132685000004</v>
      </c>
      <c r="G51" s="67">
        <v>77.614811790000005</v>
      </c>
      <c r="H51" s="67">
        <v>47.257453580000004</v>
      </c>
      <c r="I51" s="67">
        <f t="shared" si="2"/>
        <v>65.558300625000001</v>
      </c>
      <c r="J51" s="67">
        <v>79.048857630000001</v>
      </c>
      <c r="K51" s="67">
        <v>52.067743620000002</v>
      </c>
      <c r="L51" s="67">
        <f t="shared" si="3"/>
        <v>62.118938799999995</v>
      </c>
      <c r="M51" s="67">
        <v>81.497751249999993</v>
      </c>
      <c r="N51" s="67">
        <v>42.740126349999997</v>
      </c>
      <c r="O51" s="67">
        <f t="shared" si="4"/>
        <v>63.568680154999996</v>
      </c>
      <c r="P51" s="67">
        <v>81.555466409999994</v>
      </c>
      <c r="Q51" s="67">
        <v>45.581893899999997</v>
      </c>
      <c r="R51" s="67">
        <f t="shared" si="5"/>
        <v>67.535147144999996</v>
      </c>
      <c r="S51" s="67">
        <v>81.012962430000002</v>
      </c>
      <c r="T51" s="67">
        <v>54.057331859999998</v>
      </c>
      <c r="U51" s="67">
        <f t="shared" si="6"/>
        <v>58.302226085000001</v>
      </c>
      <c r="V51" s="67">
        <v>83.903705979999998</v>
      </c>
      <c r="W51" s="67">
        <v>32.700746189999997</v>
      </c>
      <c r="X51" s="67">
        <f t="shared" si="7"/>
        <v>62.120416419999998</v>
      </c>
      <c r="Y51" s="67">
        <v>79.410871110000002</v>
      </c>
      <c r="Z51" s="67">
        <v>44.829961730000001</v>
      </c>
      <c r="AA51" s="67">
        <f t="shared" si="8"/>
        <v>62.87258353</v>
      </c>
      <c r="AB51" s="67">
        <v>75.24182236</v>
      </c>
      <c r="AC51" s="67">
        <v>50.5033447</v>
      </c>
      <c r="AD51" s="67">
        <f t="shared" si="9"/>
        <v>62.245465979999992</v>
      </c>
      <c r="AE51" s="67">
        <v>80.006416079999994</v>
      </c>
      <c r="AF51" s="67">
        <v>44.484515879999996</v>
      </c>
      <c r="AG51" s="67">
        <f t="shared" si="10"/>
        <v>60.540828939999997</v>
      </c>
      <c r="AH51" s="67">
        <v>77.48486269</v>
      </c>
      <c r="AI51" s="67">
        <v>43.596795190000002</v>
      </c>
      <c r="AJ51" s="67">
        <f t="shared" si="11"/>
        <v>61.971638420000005</v>
      </c>
      <c r="AK51" s="67">
        <v>77.881824030000004</v>
      </c>
      <c r="AL51" s="67">
        <v>46.061452809999999</v>
      </c>
      <c r="AM51" s="67">
        <f t="shared" si="12"/>
        <v>60.1526025</v>
      </c>
      <c r="AN51" s="67">
        <v>76.998204040000005</v>
      </c>
      <c r="AO51" s="67">
        <v>43.307000960000003</v>
      </c>
      <c r="AP51" s="67">
        <f t="shared" si="13"/>
        <v>60.047612240000007</v>
      </c>
      <c r="AQ51" s="67">
        <v>77.847844710000004</v>
      </c>
      <c r="AR51" s="67">
        <v>42.247379770000002</v>
      </c>
      <c r="AS51" s="67">
        <f t="shared" si="14"/>
        <v>62.560346495000005</v>
      </c>
      <c r="AT51" s="67">
        <v>79.024985430000001</v>
      </c>
      <c r="AU51" s="67">
        <v>46.095707560000001</v>
      </c>
      <c r="AV51" s="67">
        <f t="shared" si="15"/>
        <v>61.584005314999999</v>
      </c>
      <c r="AW51" s="67">
        <v>81.001516949999996</v>
      </c>
      <c r="AX51" s="67">
        <v>42.166493680000002</v>
      </c>
      <c r="AY51" s="67">
        <f t="shared" si="16"/>
        <v>58.450603119999997</v>
      </c>
      <c r="AZ51" s="67">
        <v>74.244786840000003</v>
      </c>
      <c r="BA51" s="67">
        <v>42.656419399999997</v>
      </c>
      <c r="BB51" s="67">
        <f t="shared" si="17"/>
        <v>64.353602554999995</v>
      </c>
      <c r="BC51" s="67">
        <v>78.395437139999999</v>
      </c>
      <c r="BD51" s="67">
        <v>50.311767969999998</v>
      </c>
      <c r="BE51" s="67">
        <f t="shared" si="18"/>
        <v>62.035962299999994</v>
      </c>
      <c r="BF51" s="67">
        <v>78.581048449999997</v>
      </c>
      <c r="BG51" s="67">
        <v>45.490876149999998</v>
      </c>
      <c r="BH51" s="67">
        <f t="shared" si="19"/>
        <v>60.046914810000004</v>
      </c>
      <c r="BI51" s="67">
        <v>76.813005700000005</v>
      </c>
      <c r="BJ51" s="67">
        <v>43.280823920000003</v>
      </c>
      <c r="BK51" s="67">
        <f t="shared" si="20"/>
        <v>62.971676000000002</v>
      </c>
      <c r="BL51" s="67">
        <v>80.472669749999994</v>
      </c>
      <c r="BM51" s="67">
        <v>45.470682250000003</v>
      </c>
      <c r="BN51" s="67">
        <f t="shared" si="21"/>
        <v>54.447017724999995</v>
      </c>
      <c r="BO51" s="67">
        <v>70.949626269999996</v>
      </c>
      <c r="BP51" s="67">
        <v>37.944409180000001</v>
      </c>
      <c r="BQ51" s="67">
        <f t="shared" si="22"/>
        <v>68.024226459999994</v>
      </c>
      <c r="BR51" s="67">
        <v>84.062689840000004</v>
      </c>
      <c r="BS51" s="67">
        <v>51.985763079999998</v>
      </c>
      <c r="BT51" s="67">
        <f t="shared" si="23"/>
        <v>61.296920954999997</v>
      </c>
      <c r="BU51" s="67">
        <v>76.089493779999998</v>
      </c>
      <c r="BV51" s="67">
        <v>46.504348129999997</v>
      </c>
      <c r="BW51" s="67">
        <f t="shared" si="24"/>
        <v>60.444630054999998</v>
      </c>
      <c r="BX51" s="67">
        <v>78.543073059999998</v>
      </c>
      <c r="BY51" s="67">
        <v>42.346187049999997</v>
      </c>
      <c r="BZ51" s="67">
        <f t="shared" si="25"/>
        <v>63.583710714999995</v>
      </c>
      <c r="CA51" s="67">
        <v>77.06803008</v>
      </c>
      <c r="CB51" s="67">
        <v>50.099391349999998</v>
      </c>
      <c r="CC51" s="67">
        <f t="shared" si="26"/>
        <v>58.303539104999999</v>
      </c>
      <c r="CD51" s="67">
        <v>78.959978939999999</v>
      </c>
      <c r="CE51" s="67">
        <v>37.647099269999998</v>
      </c>
      <c r="CF51" s="67">
        <f t="shared" si="27"/>
        <v>63.613916000000003</v>
      </c>
      <c r="CG51" s="67">
        <v>79.648814200000004</v>
      </c>
      <c r="CH51" s="67">
        <v>47.579017800000003</v>
      </c>
      <c r="CI51" s="67">
        <f t="shared" si="28"/>
        <v>63.081592485000002</v>
      </c>
      <c r="CJ51" s="67">
        <v>79.259134540000005</v>
      </c>
      <c r="CK51" s="67">
        <v>46.904050429999998</v>
      </c>
      <c r="CL51" s="67">
        <f t="shared" si="29"/>
        <v>53.884324614999997</v>
      </c>
      <c r="CM51" s="67">
        <v>75.451337150000001</v>
      </c>
      <c r="CN51" s="67">
        <v>32.317312080000001</v>
      </c>
      <c r="CO51" s="67">
        <f t="shared" si="30"/>
        <v>64.509701910000004</v>
      </c>
      <c r="CP51" s="67">
        <v>80.360100000000003</v>
      </c>
      <c r="CQ51" s="67">
        <v>48.659303819999998</v>
      </c>
      <c r="CR51" s="67">
        <f t="shared" si="31"/>
        <v>58.48575597</v>
      </c>
      <c r="CS51" s="67">
        <v>79.083343679999999</v>
      </c>
      <c r="CT51" s="67">
        <v>37.88816826</v>
      </c>
    </row>
    <row r="52" spans="1:98" ht="15.5">
      <c r="A52" s="252"/>
      <c r="B52" s="216" t="s">
        <v>130</v>
      </c>
      <c r="C52" s="67">
        <f t="shared" si="0"/>
        <v>60.759430164999998</v>
      </c>
      <c r="D52" s="67">
        <v>77.327730529999997</v>
      </c>
      <c r="E52" s="67">
        <v>44.191129799999999</v>
      </c>
      <c r="F52" s="67">
        <f t="shared" si="1"/>
        <v>62.418356325000005</v>
      </c>
      <c r="G52" s="67">
        <v>76.539249530000006</v>
      </c>
      <c r="H52" s="67">
        <v>48.297463120000003</v>
      </c>
      <c r="I52" s="67">
        <f t="shared" si="2"/>
        <v>66.725236475000003</v>
      </c>
      <c r="J52" s="67">
        <v>81.191195449999995</v>
      </c>
      <c r="K52" s="67">
        <v>52.259277500000003</v>
      </c>
      <c r="L52" s="67">
        <f t="shared" si="3"/>
        <v>61.476020755</v>
      </c>
      <c r="M52" s="67">
        <v>81.021141630000002</v>
      </c>
      <c r="N52" s="67">
        <v>41.930899879999998</v>
      </c>
      <c r="O52" s="67">
        <f t="shared" si="4"/>
        <v>62.901389324999997</v>
      </c>
      <c r="P52" s="67">
        <v>80.685314759999997</v>
      </c>
      <c r="Q52" s="67">
        <v>45.117463890000003</v>
      </c>
      <c r="R52" s="67">
        <f t="shared" si="5"/>
        <v>66.648067255000001</v>
      </c>
      <c r="S52" s="67">
        <v>79.916341349999996</v>
      </c>
      <c r="T52" s="67">
        <v>53.379793159999998</v>
      </c>
      <c r="U52" s="67">
        <f t="shared" si="6"/>
        <v>55.828124299999999</v>
      </c>
      <c r="V52" s="67">
        <v>82.356344629999995</v>
      </c>
      <c r="W52" s="67">
        <v>29.299903969999999</v>
      </c>
      <c r="X52" s="67">
        <f t="shared" si="7"/>
        <v>61.301299555</v>
      </c>
      <c r="Y52" s="67">
        <v>77.960509880000004</v>
      </c>
      <c r="Z52" s="67">
        <v>44.642089230000003</v>
      </c>
      <c r="AA52" s="67">
        <f t="shared" si="8"/>
        <v>62.058915445000004</v>
      </c>
      <c r="AB52" s="67">
        <v>74.723859770000004</v>
      </c>
      <c r="AC52" s="67">
        <v>49.393971120000003</v>
      </c>
      <c r="AD52" s="67">
        <f t="shared" si="9"/>
        <v>62.156006740000002</v>
      </c>
      <c r="AE52" s="67">
        <v>80.545526820000006</v>
      </c>
      <c r="AF52" s="67">
        <v>43.766486659999998</v>
      </c>
      <c r="AG52" s="67">
        <f t="shared" si="10"/>
        <v>60.150872159999999</v>
      </c>
      <c r="AH52" s="67">
        <v>78.192968309999998</v>
      </c>
      <c r="AI52" s="67">
        <v>42.10877601</v>
      </c>
      <c r="AJ52" s="67">
        <f t="shared" si="11"/>
        <v>61.791902394999994</v>
      </c>
      <c r="AK52" s="67">
        <v>78.057364239999998</v>
      </c>
      <c r="AL52" s="67">
        <v>45.526440549999997</v>
      </c>
      <c r="AM52" s="67">
        <f t="shared" si="12"/>
        <v>57.070286580000001</v>
      </c>
      <c r="AN52" s="67">
        <v>74.91364068</v>
      </c>
      <c r="AO52" s="67">
        <v>39.226932480000002</v>
      </c>
      <c r="AP52" s="67">
        <f t="shared" si="13"/>
        <v>59.253378120000001</v>
      </c>
      <c r="AQ52" s="67">
        <v>77.852173399999998</v>
      </c>
      <c r="AR52" s="67">
        <v>40.654582840000003</v>
      </c>
      <c r="AS52" s="67">
        <f t="shared" si="14"/>
        <v>62.473903875000005</v>
      </c>
      <c r="AT52" s="67">
        <v>78.286172320000006</v>
      </c>
      <c r="AU52" s="67">
        <v>46.661635429999997</v>
      </c>
      <c r="AV52" s="67">
        <f t="shared" si="15"/>
        <v>61.231483715000003</v>
      </c>
      <c r="AW52" s="67">
        <v>80.060094230000004</v>
      </c>
      <c r="AX52" s="67">
        <v>42.402873200000002</v>
      </c>
      <c r="AY52" s="67">
        <f t="shared" si="16"/>
        <v>57.055756485000003</v>
      </c>
      <c r="AZ52" s="67">
        <v>72.738889700000001</v>
      </c>
      <c r="BA52" s="67">
        <v>41.372623269999998</v>
      </c>
      <c r="BB52" s="67">
        <f t="shared" si="17"/>
        <v>64.827608919999989</v>
      </c>
      <c r="BC52" s="67">
        <v>79.246169519999995</v>
      </c>
      <c r="BD52" s="67">
        <v>50.409048319999997</v>
      </c>
      <c r="BE52" s="67">
        <f t="shared" si="18"/>
        <v>62.504536870000003</v>
      </c>
      <c r="BF52" s="67">
        <v>79.432502330000005</v>
      </c>
      <c r="BG52" s="67">
        <v>45.57657141</v>
      </c>
      <c r="BH52" s="67">
        <f t="shared" si="19"/>
        <v>60.048142505000001</v>
      </c>
      <c r="BI52" s="67">
        <v>76.440895690000005</v>
      </c>
      <c r="BJ52" s="67">
        <v>43.655389319999998</v>
      </c>
      <c r="BK52" s="67">
        <f t="shared" si="20"/>
        <v>62.667887605000004</v>
      </c>
      <c r="BL52" s="67">
        <v>80.779939949999999</v>
      </c>
      <c r="BM52" s="67">
        <v>44.555835260000002</v>
      </c>
      <c r="BN52" s="67">
        <f t="shared" si="21"/>
        <v>54.02204648</v>
      </c>
      <c r="BO52" s="67">
        <v>70.444454070000006</v>
      </c>
      <c r="BP52" s="67">
        <v>37.599638890000001</v>
      </c>
      <c r="BQ52" s="67">
        <f t="shared" si="22"/>
        <v>66.781662130000001</v>
      </c>
      <c r="BR52" s="67">
        <v>83.4021647</v>
      </c>
      <c r="BS52" s="67">
        <v>50.161159560000002</v>
      </c>
      <c r="BT52" s="67">
        <f t="shared" si="23"/>
        <v>62.405302849999998</v>
      </c>
      <c r="BU52" s="67">
        <v>77.665042589999999</v>
      </c>
      <c r="BV52" s="67">
        <v>47.145563109999998</v>
      </c>
      <c r="BW52" s="67">
        <f t="shared" si="24"/>
        <v>59.273087904999997</v>
      </c>
      <c r="BX52" s="67">
        <v>77.238467529999994</v>
      </c>
      <c r="BY52" s="67">
        <v>41.30770828</v>
      </c>
      <c r="BZ52" s="67">
        <f t="shared" si="25"/>
        <v>63.573726335000003</v>
      </c>
      <c r="CA52" s="67">
        <v>77.065316580000001</v>
      </c>
      <c r="CB52" s="67">
        <v>50.082136089999999</v>
      </c>
      <c r="CC52" s="67">
        <f t="shared" si="26"/>
        <v>60.296775865000001</v>
      </c>
      <c r="CD52" s="67">
        <v>79.981845680000006</v>
      </c>
      <c r="CE52" s="67">
        <v>40.611706050000002</v>
      </c>
      <c r="CF52" s="67">
        <f t="shared" si="27"/>
        <v>62.569218285000005</v>
      </c>
      <c r="CG52" s="67">
        <v>78.509637380000001</v>
      </c>
      <c r="CH52" s="67">
        <v>46.628799190000002</v>
      </c>
      <c r="CI52" s="67">
        <f t="shared" si="28"/>
        <v>63.441849050000002</v>
      </c>
      <c r="CJ52" s="67">
        <v>80.541043999999999</v>
      </c>
      <c r="CK52" s="67">
        <v>46.342654099999997</v>
      </c>
      <c r="CL52" s="67">
        <f t="shared" si="29"/>
        <v>53.769249344999999</v>
      </c>
      <c r="CM52" s="67">
        <v>74.70253529</v>
      </c>
      <c r="CN52" s="67">
        <v>32.835963399999997</v>
      </c>
      <c r="CO52" s="67">
        <f t="shared" si="30"/>
        <v>65.054231014999999</v>
      </c>
      <c r="CP52" s="67">
        <v>80.158101349999995</v>
      </c>
      <c r="CQ52" s="67">
        <v>49.950360680000003</v>
      </c>
      <c r="CR52" s="67">
        <f t="shared" si="31"/>
        <v>57.254361920000008</v>
      </c>
      <c r="CS52" s="67">
        <v>76.063795440000007</v>
      </c>
      <c r="CT52" s="67">
        <v>38.444928400000002</v>
      </c>
    </row>
    <row r="53" spans="1:98" ht="15.5">
      <c r="A53" s="260">
        <v>2017</v>
      </c>
      <c r="B53" s="216" t="s">
        <v>127</v>
      </c>
      <c r="C53" s="67">
        <f t="shared" si="0"/>
        <v>59.479776455</v>
      </c>
      <c r="D53" s="67">
        <v>76.490022850000003</v>
      </c>
      <c r="E53" s="67">
        <v>42.469530059999997</v>
      </c>
      <c r="F53" s="67">
        <f t="shared" si="1"/>
        <v>61.37962315</v>
      </c>
      <c r="G53" s="67">
        <v>75.916114690000001</v>
      </c>
      <c r="H53" s="67">
        <v>46.84313161</v>
      </c>
      <c r="I53" s="67">
        <f t="shared" si="2"/>
        <v>66.247373765000006</v>
      </c>
      <c r="J53" s="67">
        <v>80.876275370000002</v>
      </c>
      <c r="K53" s="67">
        <v>51.618472160000003</v>
      </c>
      <c r="L53" s="67">
        <f t="shared" si="3"/>
        <v>60.918435340000002</v>
      </c>
      <c r="M53" s="67">
        <v>80.318424890000003</v>
      </c>
      <c r="N53" s="67">
        <v>41.518445790000001</v>
      </c>
      <c r="O53" s="67">
        <f t="shared" si="4"/>
        <v>63.006543394999994</v>
      </c>
      <c r="P53" s="67">
        <v>81.024304799999996</v>
      </c>
      <c r="Q53" s="67">
        <v>44.98878199</v>
      </c>
      <c r="R53" s="67">
        <f t="shared" si="5"/>
        <v>68.136974199999997</v>
      </c>
      <c r="S53" s="67">
        <v>81.055177520000001</v>
      </c>
      <c r="T53" s="67">
        <v>55.218770880000001</v>
      </c>
      <c r="U53" s="67">
        <f t="shared" si="6"/>
        <v>57.548372950000001</v>
      </c>
      <c r="V53" s="67">
        <v>83.516526929999998</v>
      </c>
      <c r="W53" s="67">
        <v>31.580218970000001</v>
      </c>
      <c r="X53" s="67">
        <f t="shared" si="7"/>
        <v>60.075831934999997</v>
      </c>
      <c r="Y53" s="67">
        <v>77.503258770000002</v>
      </c>
      <c r="Z53" s="67">
        <v>42.648405099999998</v>
      </c>
      <c r="AA53" s="67">
        <f t="shared" si="8"/>
        <v>61.499209544999999</v>
      </c>
      <c r="AB53" s="67">
        <v>73.808798420000002</v>
      </c>
      <c r="AC53" s="67">
        <v>49.189620669999996</v>
      </c>
      <c r="AD53" s="67">
        <f t="shared" si="9"/>
        <v>59.399211764999997</v>
      </c>
      <c r="AE53" s="67">
        <v>78.097721199999995</v>
      </c>
      <c r="AF53" s="67">
        <v>40.700702329999999</v>
      </c>
      <c r="AG53" s="67">
        <f t="shared" si="10"/>
        <v>59.776752819999999</v>
      </c>
      <c r="AH53" s="67">
        <v>78.129893600000003</v>
      </c>
      <c r="AI53" s="67">
        <v>41.423612040000002</v>
      </c>
      <c r="AJ53" s="67">
        <f t="shared" si="11"/>
        <v>60.6011095</v>
      </c>
      <c r="AK53" s="67">
        <v>77.456055169999999</v>
      </c>
      <c r="AL53" s="67">
        <v>43.74616383</v>
      </c>
      <c r="AM53" s="67">
        <f t="shared" si="12"/>
        <v>57.664976179999996</v>
      </c>
      <c r="AN53" s="67">
        <v>72.617424999999997</v>
      </c>
      <c r="AO53" s="67">
        <v>42.712527360000003</v>
      </c>
      <c r="AP53" s="67">
        <f t="shared" si="13"/>
        <v>58.131266025000002</v>
      </c>
      <c r="AQ53" s="67">
        <v>77.711271670000002</v>
      </c>
      <c r="AR53" s="67">
        <v>38.551260380000002</v>
      </c>
      <c r="AS53" s="67">
        <f t="shared" si="14"/>
        <v>62.966358894999999</v>
      </c>
      <c r="AT53" s="67">
        <v>78.826283790000005</v>
      </c>
      <c r="AU53" s="67">
        <v>47.106434</v>
      </c>
      <c r="AV53" s="67">
        <f t="shared" si="15"/>
        <v>60.371489875000002</v>
      </c>
      <c r="AW53" s="67">
        <v>79.422577390000001</v>
      </c>
      <c r="AX53" s="67">
        <v>41.320402360000003</v>
      </c>
      <c r="AY53" s="67">
        <f t="shared" si="16"/>
        <v>57.531669489999999</v>
      </c>
      <c r="AZ53" s="67">
        <v>73.686771129999997</v>
      </c>
      <c r="BA53" s="67">
        <v>41.376567850000001</v>
      </c>
      <c r="BB53" s="67">
        <f t="shared" si="17"/>
        <v>64.375383804999998</v>
      </c>
      <c r="BC53" s="67">
        <v>79.125009160000005</v>
      </c>
      <c r="BD53" s="67">
        <v>49.625758449999999</v>
      </c>
      <c r="BE53" s="67">
        <f t="shared" si="18"/>
        <v>60.982454185000002</v>
      </c>
      <c r="BF53" s="67">
        <v>77.926014530000003</v>
      </c>
      <c r="BG53" s="67">
        <v>44.03889384</v>
      </c>
      <c r="BH53" s="67">
        <f t="shared" si="19"/>
        <v>57.132008319999997</v>
      </c>
      <c r="BI53" s="67">
        <v>72.256654220000001</v>
      </c>
      <c r="BJ53" s="67">
        <v>42.00736242</v>
      </c>
      <c r="BK53" s="67">
        <f t="shared" si="20"/>
        <v>62.113463719999999</v>
      </c>
      <c r="BL53" s="67">
        <v>80.248304279999999</v>
      </c>
      <c r="BM53" s="67">
        <v>43.978623159999998</v>
      </c>
      <c r="BN53" s="67">
        <f t="shared" si="21"/>
        <v>55.393939939999996</v>
      </c>
      <c r="BO53" s="67">
        <v>73.396370529999999</v>
      </c>
      <c r="BP53" s="67">
        <v>37.39150935</v>
      </c>
      <c r="BQ53" s="67">
        <f t="shared" si="22"/>
        <v>66.244795635000003</v>
      </c>
      <c r="BR53" s="67">
        <v>83.464865520000004</v>
      </c>
      <c r="BS53" s="67">
        <v>49.024725750000002</v>
      </c>
      <c r="BT53" s="67">
        <f t="shared" si="23"/>
        <v>62.315387739999998</v>
      </c>
      <c r="BU53" s="67">
        <v>78.35893781</v>
      </c>
      <c r="BV53" s="67">
        <v>46.271837669999996</v>
      </c>
      <c r="BW53" s="67">
        <f t="shared" si="24"/>
        <v>57.946143145000001</v>
      </c>
      <c r="BX53" s="67">
        <v>76.126703599999999</v>
      </c>
      <c r="BY53" s="67">
        <v>39.765582690000002</v>
      </c>
      <c r="BZ53" s="67">
        <f t="shared" si="25"/>
        <v>62.800996510000004</v>
      </c>
      <c r="CA53" s="67">
        <v>76.011655480000002</v>
      </c>
      <c r="CB53" s="67">
        <v>49.59033754</v>
      </c>
      <c r="CC53" s="67">
        <f t="shared" si="26"/>
        <v>56.60811597</v>
      </c>
      <c r="CD53" s="67">
        <v>77.112398409999997</v>
      </c>
      <c r="CE53" s="67">
        <v>36.103833530000003</v>
      </c>
      <c r="CF53" s="67">
        <f t="shared" si="27"/>
        <v>61.272581759999994</v>
      </c>
      <c r="CG53" s="67">
        <v>77.543673159999997</v>
      </c>
      <c r="CH53" s="67">
        <v>45.001490359999998</v>
      </c>
      <c r="CI53" s="67">
        <f t="shared" si="28"/>
        <v>62.211283559999998</v>
      </c>
      <c r="CJ53" s="67">
        <v>78.483261709999994</v>
      </c>
      <c r="CK53" s="67">
        <v>45.939305410000003</v>
      </c>
      <c r="CL53" s="67">
        <f t="shared" si="29"/>
        <v>54.848736039999999</v>
      </c>
      <c r="CM53" s="67">
        <v>75.300090749999995</v>
      </c>
      <c r="CN53" s="67">
        <v>34.397381330000002</v>
      </c>
      <c r="CO53" s="67">
        <f t="shared" si="30"/>
        <v>64.931890464999995</v>
      </c>
      <c r="CP53" s="67">
        <v>79.613408419999999</v>
      </c>
      <c r="CQ53" s="67">
        <v>50.250372509999998</v>
      </c>
      <c r="CR53" s="67">
        <f t="shared" si="31"/>
        <v>55.409049830000001</v>
      </c>
      <c r="CS53" s="67">
        <v>74.194329890000006</v>
      </c>
      <c r="CT53" s="67">
        <v>36.623769770000003</v>
      </c>
    </row>
    <row r="54" spans="1:98" ht="15.5">
      <c r="A54" s="260"/>
      <c r="B54" s="216" t="s">
        <v>128</v>
      </c>
      <c r="C54" s="67">
        <f t="shared" si="0"/>
        <v>60.523924640000004</v>
      </c>
      <c r="D54" s="67">
        <v>76.776203899999999</v>
      </c>
      <c r="E54" s="67">
        <v>44.271645380000002</v>
      </c>
      <c r="F54" s="67">
        <f t="shared" si="1"/>
        <v>63.358549324999998</v>
      </c>
      <c r="G54" s="67">
        <v>77.605193029999995</v>
      </c>
      <c r="H54" s="67">
        <v>49.111905620000002</v>
      </c>
      <c r="I54" s="67">
        <f t="shared" si="2"/>
        <v>65.504621964999998</v>
      </c>
      <c r="J54" s="67">
        <v>79.98164027</v>
      </c>
      <c r="K54" s="67">
        <v>51.027603659999997</v>
      </c>
      <c r="L54" s="67">
        <f t="shared" si="3"/>
        <v>61.667228909999999</v>
      </c>
      <c r="M54" s="67">
        <v>79.419798549999996</v>
      </c>
      <c r="N54" s="67">
        <v>43.914659270000001</v>
      </c>
      <c r="O54" s="67">
        <f t="shared" si="4"/>
        <v>62.489395130000005</v>
      </c>
      <c r="P54" s="67">
        <v>79.113614220000002</v>
      </c>
      <c r="Q54" s="67">
        <v>45.865176040000001</v>
      </c>
      <c r="R54" s="67">
        <f t="shared" si="5"/>
        <v>66.947282735000002</v>
      </c>
      <c r="S54" s="67">
        <v>79.712845819999998</v>
      </c>
      <c r="T54" s="67">
        <v>54.181719649999998</v>
      </c>
      <c r="U54" s="67">
        <f t="shared" si="6"/>
        <v>54.872085050000003</v>
      </c>
      <c r="V54" s="67">
        <v>82.522531150000006</v>
      </c>
      <c r="W54" s="67">
        <v>27.221638949999999</v>
      </c>
      <c r="X54" s="67">
        <f t="shared" si="7"/>
        <v>60.692349390000004</v>
      </c>
      <c r="Y54" s="67">
        <v>76.970088450000006</v>
      </c>
      <c r="Z54" s="67">
        <v>44.414610330000002</v>
      </c>
      <c r="AA54" s="67">
        <f t="shared" si="8"/>
        <v>61.005955985</v>
      </c>
      <c r="AB54" s="67">
        <v>72.811780970000001</v>
      </c>
      <c r="AC54" s="67">
        <v>49.200130999999999</v>
      </c>
      <c r="AD54" s="67">
        <f t="shared" si="9"/>
        <v>61.193332615000003</v>
      </c>
      <c r="AE54" s="67">
        <v>79.634754470000004</v>
      </c>
      <c r="AF54" s="67">
        <v>42.751910760000001</v>
      </c>
      <c r="AG54" s="67">
        <f t="shared" si="10"/>
        <v>59.723521210000001</v>
      </c>
      <c r="AH54" s="67">
        <v>78.093776030000001</v>
      </c>
      <c r="AI54" s="67">
        <v>41.353266390000002</v>
      </c>
      <c r="AJ54" s="67">
        <f t="shared" si="11"/>
        <v>60.442348109999998</v>
      </c>
      <c r="AK54" s="67">
        <v>78.666638669999998</v>
      </c>
      <c r="AL54" s="67">
        <v>42.218057549999997</v>
      </c>
      <c r="AM54" s="67">
        <f t="shared" si="12"/>
        <v>58.817743575000001</v>
      </c>
      <c r="AN54" s="67">
        <v>75.047532950000004</v>
      </c>
      <c r="AO54" s="67">
        <v>42.587954199999999</v>
      </c>
      <c r="AP54" s="67">
        <f t="shared" si="13"/>
        <v>58.823909850000007</v>
      </c>
      <c r="AQ54" s="67">
        <v>78.312862390000006</v>
      </c>
      <c r="AR54" s="67">
        <v>39.33495731</v>
      </c>
      <c r="AS54" s="67">
        <f t="shared" si="14"/>
        <v>61.973296355000002</v>
      </c>
      <c r="AT54" s="67">
        <v>78.019392699999997</v>
      </c>
      <c r="AU54" s="67">
        <v>45.92720001</v>
      </c>
      <c r="AV54" s="67">
        <f t="shared" si="15"/>
        <v>60.025824810000003</v>
      </c>
      <c r="AW54" s="67">
        <v>79.840858560000001</v>
      </c>
      <c r="AX54" s="67">
        <v>40.210791059999998</v>
      </c>
      <c r="AY54" s="67">
        <f t="shared" si="16"/>
        <v>55.9888811</v>
      </c>
      <c r="AZ54" s="67">
        <v>71.416218270000002</v>
      </c>
      <c r="BA54" s="67">
        <v>40.561543929999999</v>
      </c>
      <c r="BB54" s="67">
        <f t="shared" si="17"/>
        <v>64.275923599999999</v>
      </c>
      <c r="BC54" s="67">
        <v>79.289850279999996</v>
      </c>
      <c r="BD54" s="67">
        <v>49.261996920000001</v>
      </c>
      <c r="BE54" s="67">
        <f t="shared" si="18"/>
        <v>61.470307964999996</v>
      </c>
      <c r="BF54" s="67">
        <v>78.808784329999995</v>
      </c>
      <c r="BG54" s="67">
        <v>44.131831599999998</v>
      </c>
      <c r="BH54" s="67">
        <f t="shared" si="19"/>
        <v>59.109040454999999</v>
      </c>
      <c r="BI54" s="67">
        <v>75.379345389999997</v>
      </c>
      <c r="BJ54" s="67">
        <v>42.83873552</v>
      </c>
      <c r="BK54" s="67">
        <f t="shared" si="20"/>
        <v>63.330631304999997</v>
      </c>
      <c r="BL54" s="67">
        <v>80.592002789999995</v>
      </c>
      <c r="BM54" s="67">
        <v>46.069259819999999</v>
      </c>
      <c r="BN54" s="67">
        <f t="shared" si="21"/>
        <v>53.589829559999998</v>
      </c>
      <c r="BO54" s="67">
        <v>70.902258459999999</v>
      </c>
      <c r="BP54" s="67">
        <v>36.277400659999998</v>
      </c>
      <c r="BQ54" s="67">
        <f t="shared" si="22"/>
        <v>66.259186224999993</v>
      </c>
      <c r="BR54" s="67">
        <v>82.541906769999997</v>
      </c>
      <c r="BS54" s="67">
        <v>49.976465679999997</v>
      </c>
      <c r="BT54" s="67">
        <f t="shared" si="23"/>
        <v>62.722318749999999</v>
      </c>
      <c r="BU54" s="67">
        <v>77.644044230000006</v>
      </c>
      <c r="BV54" s="67">
        <v>47.80059327</v>
      </c>
      <c r="BW54" s="67">
        <f t="shared" si="24"/>
        <v>59.162873044999998</v>
      </c>
      <c r="BX54" s="67">
        <v>76.399899680000004</v>
      </c>
      <c r="BY54" s="67">
        <v>41.925846409999998</v>
      </c>
      <c r="BZ54" s="67">
        <f t="shared" si="25"/>
        <v>63.386879434999997</v>
      </c>
      <c r="CA54" s="67">
        <v>76.948467710000003</v>
      </c>
      <c r="CB54" s="67">
        <v>49.825291159999999</v>
      </c>
      <c r="CC54" s="67">
        <f t="shared" si="26"/>
        <v>57.338371965000007</v>
      </c>
      <c r="CD54" s="67">
        <v>77.253223000000006</v>
      </c>
      <c r="CE54" s="67">
        <v>37.423520930000002</v>
      </c>
      <c r="CF54" s="67">
        <f t="shared" si="27"/>
        <v>61.676440925000001</v>
      </c>
      <c r="CG54" s="67">
        <v>78.381868900000001</v>
      </c>
      <c r="CH54" s="67">
        <v>44.971012950000002</v>
      </c>
      <c r="CI54" s="67">
        <f t="shared" si="28"/>
        <v>62.440780765</v>
      </c>
      <c r="CJ54" s="67">
        <v>79.206657059999998</v>
      </c>
      <c r="CK54" s="67">
        <v>45.674904470000001</v>
      </c>
      <c r="CL54" s="67">
        <f t="shared" si="29"/>
        <v>55.287689149999999</v>
      </c>
      <c r="CM54" s="67">
        <v>76.22534795</v>
      </c>
      <c r="CN54" s="67">
        <v>34.350030349999997</v>
      </c>
      <c r="CO54" s="67">
        <f t="shared" si="30"/>
        <v>64.625032220000008</v>
      </c>
      <c r="CP54" s="67">
        <v>79.43676404</v>
      </c>
      <c r="CQ54" s="67">
        <v>49.813300400000003</v>
      </c>
      <c r="CR54" s="67">
        <f t="shared" si="31"/>
        <v>58.796242820000003</v>
      </c>
      <c r="CS54" s="67">
        <v>77.954735810000003</v>
      </c>
      <c r="CT54" s="67">
        <v>39.637749829999997</v>
      </c>
    </row>
    <row r="55" spans="1:98" ht="15.5">
      <c r="A55" s="260"/>
      <c r="B55" s="216" t="s">
        <v>129</v>
      </c>
      <c r="C55" s="67">
        <f t="shared" si="0"/>
        <v>59.209125084999997</v>
      </c>
      <c r="D55" s="67">
        <v>75.943062209999994</v>
      </c>
      <c r="E55" s="67">
        <v>42.47518796</v>
      </c>
      <c r="F55" s="67">
        <f t="shared" si="1"/>
        <v>62.631982745000002</v>
      </c>
      <c r="G55" s="67">
        <v>76.57781301</v>
      </c>
      <c r="H55" s="67">
        <v>48.686152479999997</v>
      </c>
      <c r="I55" s="67">
        <f t="shared" si="2"/>
        <v>65.16045828</v>
      </c>
      <c r="J55" s="67">
        <v>79.744394560000003</v>
      </c>
      <c r="K55" s="67">
        <v>50.576521999999997</v>
      </c>
      <c r="L55" s="67">
        <f t="shared" si="3"/>
        <v>61.807664469999992</v>
      </c>
      <c r="M55" s="67">
        <v>79.655805599999994</v>
      </c>
      <c r="N55" s="67">
        <v>43.959523339999997</v>
      </c>
      <c r="O55" s="67">
        <f t="shared" si="4"/>
        <v>61.032553270000001</v>
      </c>
      <c r="P55" s="67">
        <v>78.241813050000005</v>
      </c>
      <c r="Q55" s="67">
        <v>43.823293489999998</v>
      </c>
      <c r="R55" s="67">
        <f t="shared" si="5"/>
        <v>66.40407777499999</v>
      </c>
      <c r="S55" s="67">
        <v>79.469178909999997</v>
      </c>
      <c r="T55" s="67">
        <v>53.338976639999998</v>
      </c>
      <c r="U55" s="67">
        <f t="shared" si="6"/>
        <v>56.170583950000001</v>
      </c>
      <c r="V55" s="67">
        <v>83.801509390000007</v>
      </c>
      <c r="W55" s="67">
        <v>28.539658509999999</v>
      </c>
      <c r="X55" s="67">
        <f t="shared" si="7"/>
        <v>60.645274465</v>
      </c>
      <c r="Y55" s="67">
        <v>77.208112249999999</v>
      </c>
      <c r="Z55" s="67">
        <v>44.082436680000001</v>
      </c>
      <c r="AA55" s="67">
        <f t="shared" si="8"/>
        <v>62.546695069999998</v>
      </c>
      <c r="AB55" s="67">
        <v>74.339600149999995</v>
      </c>
      <c r="AC55" s="67">
        <v>50.753789990000001</v>
      </c>
      <c r="AD55" s="67">
        <f t="shared" si="9"/>
        <v>61.794646604999997</v>
      </c>
      <c r="AE55" s="67">
        <v>80.152257820000003</v>
      </c>
      <c r="AF55" s="67">
        <v>43.437035389999998</v>
      </c>
      <c r="AG55" s="67">
        <f t="shared" si="10"/>
        <v>60.218680169999999</v>
      </c>
      <c r="AH55" s="67">
        <v>77.812467389999995</v>
      </c>
      <c r="AI55" s="67">
        <v>42.624892950000003</v>
      </c>
      <c r="AJ55" s="67">
        <f t="shared" si="11"/>
        <v>60.511371030000006</v>
      </c>
      <c r="AK55" s="67">
        <v>78.142873620000003</v>
      </c>
      <c r="AL55" s="67">
        <v>42.879868440000003</v>
      </c>
      <c r="AM55" s="67">
        <f t="shared" si="12"/>
        <v>57.767528464999998</v>
      </c>
      <c r="AN55" s="67">
        <v>75.750185759999994</v>
      </c>
      <c r="AO55" s="67">
        <v>39.784871170000002</v>
      </c>
      <c r="AP55" s="67">
        <f t="shared" si="13"/>
        <v>59.147981555000001</v>
      </c>
      <c r="AQ55" s="67">
        <v>78.584900079999997</v>
      </c>
      <c r="AR55" s="67">
        <v>39.711063029999998</v>
      </c>
      <c r="AS55" s="67">
        <f t="shared" si="14"/>
        <v>63.048639485000002</v>
      </c>
      <c r="AT55" s="67">
        <v>78.926303000000004</v>
      </c>
      <c r="AU55" s="67">
        <v>47.170975970000001</v>
      </c>
      <c r="AV55" s="67">
        <f t="shared" si="15"/>
        <v>60.120526159999997</v>
      </c>
      <c r="AW55" s="67">
        <v>80.372552249999998</v>
      </c>
      <c r="AX55" s="67">
        <v>39.868500070000003</v>
      </c>
      <c r="AY55" s="67">
        <f t="shared" si="16"/>
        <v>56.327696230000001</v>
      </c>
      <c r="AZ55" s="67">
        <v>72.7025778</v>
      </c>
      <c r="BA55" s="67">
        <v>39.952814660000001</v>
      </c>
      <c r="BB55" s="67">
        <f t="shared" si="17"/>
        <v>64.668288614999994</v>
      </c>
      <c r="BC55" s="67">
        <v>79.571339780000002</v>
      </c>
      <c r="BD55" s="67">
        <v>49.765237450000001</v>
      </c>
      <c r="BE55" s="67">
        <f t="shared" si="18"/>
        <v>61.312255254999997</v>
      </c>
      <c r="BF55" s="67">
        <v>78.692816129999997</v>
      </c>
      <c r="BG55" s="67">
        <v>43.931694380000003</v>
      </c>
      <c r="BH55" s="67">
        <f t="shared" si="19"/>
        <v>59.589929564999998</v>
      </c>
      <c r="BI55" s="67">
        <v>75.935770869999999</v>
      </c>
      <c r="BJ55" s="67">
        <v>43.244088259999998</v>
      </c>
      <c r="BK55" s="67">
        <f t="shared" si="20"/>
        <v>61.093244820000002</v>
      </c>
      <c r="BL55" s="67">
        <v>79.520122760000007</v>
      </c>
      <c r="BM55" s="67">
        <v>42.666366879999998</v>
      </c>
      <c r="BN55" s="67">
        <f t="shared" si="21"/>
        <v>54.10033464</v>
      </c>
      <c r="BO55" s="67">
        <v>71.678356609999994</v>
      </c>
      <c r="BP55" s="67">
        <v>36.522312669999998</v>
      </c>
      <c r="BQ55" s="67">
        <f t="shared" si="22"/>
        <v>66.686772114999997</v>
      </c>
      <c r="BR55" s="67">
        <v>82.555780600000006</v>
      </c>
      <c r="BS55" s="67">
        <v>50.817763630000002</v>
      </c>
      <c r="BT55" s="67">
        <f t="shared" si="23"/>
        <v>61.451135899999997</v>
      </c>
      <c r="BU55" s="67">
        <v>77.297757750000002</v>
      </c>
      <c r="BV55" s="67">
        <v>45.604514049999999</v>
      </c>
      <c r="BW55" s="67">
        <f t="shared" si="24"/>
        <v>59.510391339999998</v>
      </c>
      <c r="BX55" s="67">
        <v>78.276935420000001</v>
      </c>
      <c r="BY55" s="67">
        <v>40.743847260000003</v>
      </c>
      <c r="BZ55" s="67">
        <f t="shared" si="25"/>
        <v>61.970430260000001</v>
      </c>
      <c r="CA55" s="67">
        <v>75.407337150000004</v>
      </c>
      <c r="CB55" s="67">
        <v>48.533523369999997</v>
      </c>
      <c r="CC55" s="67">
        <f t="shared" si="26"/>
        <v>58.782186815000003</v>
      </c>
      <c r="CD55" s="67">
        <v>79.402977930000006</v>
      </c>
      <c r="CE55" s="67">
        <v>38.1613957</v>
      </c>
      <c r="CF55" s="67">
        <f t="shared" si="27"/>
        <v>61.091333250000005</v>
      </c>
      <c r="CG55" s="67">
        <v>77.054407920000003</v>
      </c>
      <c r="CH55" s="67">
        <v>45.128258580000001</v>
      </c>
      <c r="CI55" s="67">
        <f t="shared" si="28"/>
        <v>62.461232949999996</v>
      </c>
      <c r="CJ55" s="67">
        <v>78.772589339999996</v>
      </c>
      <c r="CK55" s="67">
        <v>46.149876560000003</v>
      </c>
      <c r="CL55" s="67">
        <f t="shared" si="29"/>
        <v>54.794062230000009</v>
      </c>
      <c r="CM55" s="67">
        <v>76.494182230000007</v>
      </c>
      <c r="CN55" s="67">
        <v>33.093942230000003</v>
      </c>
      <c r="CO55" s="67">
        <f t="shared" si="30"/>
        <v>64.470599739999997</v>
      </c>
      <c r="CP55" s="67">
        <v>80.30132725</v>
      </c>
      <c r="CQ55" s="67">
        <v>48.639872230000002</v>
      </c>
      <c r="CR55" s="67">
        <f t="shared" si="31"/>
        <v>57.521799079999994</v>
      </c>
      <c r="CS55" s="67">
        <v>77.743901879999996</v>
      </c>
      <c r="CT55" s="67">
        <v>37.299696279999999</v>
      </c>
    </row>
    <row r="56" spans="1:98" ht="15.5">
      <c r="A56" s="260"/>
      <c r="B56" s="216" t="s">
        <v>130</v>
      </c>
      <c r="C56" s="67">
        <f t="shared" si="0"/>
        <v>59.218244089999999</v>
      </c>
      <c r="D56" s="67">
        <v>75.765279149999998</v>
      </c>
      <c r="E56" s="67">
        <v>42.67120903</v>
      </c>
      <c r="F56" s="67">
        <f t="shared" si="1"/>
        <v>62.279007579999998</v>
      </c>
      <c r="G56" s="67">
        <v>75.984102809999996</v>
      </c>
      <c r="H56" s="67">
        <v>48.573912350000001</v>
      </c>
      <c r="I56" s="67">
        <f t="shared" si="2"/>
        <v>65.057716665000001</v>
      </c>
      <c r="J56" s="67">
        <v>78.916659159999995</v>
      </c>
      <c r="K56" s="67">
        <v>51.19877417</v>
      </c>
      <c r="L56" s="67">
        <f t="shared" si="3"/>
        <v>61.53630038</v>
      </c>
      <c r="M56" s="67">
        <v>79.776626300000004</v>
      </c>
      <c r="N56" s="67">
        <v>43.295974459999996</v>
      </c>
      <c r="O56" s="67">
        <f t="shared" si="4"/>
        <v>60.642017850000002</v>
      </c>
      <c r="P56" s="67">
        <v>78.315249370000004</v>
      </c>
      <c r="Q56" s="67">
        <v>42.96878633</v>
      </c>
      <c r="R56" s="67">
        <f t="shared" si="5"/>
        <v>67.298661104999994</v>
      </c>
      <c r="S56" s="67">
        <v>79.601209769999997</v>
      </c>
      <c r="T56" s="67">
        <v>54.996112439999997</v>
      </c>
      <c r="U56" s="67">
        <f t="shared" si="6"/>
        <v>54.398093649999993</v>
      </c>
      <c r="V56" s="67">
        <v>82.167013979999993</v>
      </c>
      <c r="W56" s="67">
        <v>26.62917332</v>
      </c>
      <c r="X56" s="67">
        <f t="shared" si="7"/>
        <v>61.445062929999999</v>
      </c>
      <c r="Y56" s="67">
        <v>77.031910319999994</v>
      </c>
      <c r="Z56" s="67">
        <v>45.858215540000003</v>
      </c>
      <c r="AA56" s="67">
        <f t="shared" si="8"/>
        <v>61.396445979999996</v>
      </c>
      <c r="AB56" s="67">
        <v>72.799432479999993</v>
      </c>
      <c r="AC56" s="67">
        <v>49.993459479999999</v>
      </c>
      <c r="AD56" s="67">
        <f t="shared" si="9"/>
        <v>61.207730999999995</v>
      </c>
      <c r="AE56" s="67">
        <v>79.385402909999996</v>
      </c>
      <c r="AF56" s="67">
        <v>43.030059090000002</v>
      </c>
      <c r="AG56" s="67">
        <f t="shared" si="10"/>
        <v>59.917926115</v>
      </c>
      <c r="AH56" s="67">
        <v>77.044885440000002</v>
      </c>
      <c r="AI56" s="67">
        <v>42.790966789999999</v>
      </c>
      <c r="AJ56" s="67">
        <f t="shared" si="11"/>
        <v>62.30179888</v>
      </c>
      <c r="AK56" s="67">
        <v>80.074860700000002</v>
      </c>
      <c r="AL56" s="67">
        <v>44.528737059999997</v>
      </c>
      <c r="AM56" s="67">
        <f t="shared" si="12"/>
        <v>58.959451765000004</v>
      </c>
      <c r="AN56" s="67">
        <v>75.719030450000005</v>
      </c>
      <c r="AO56" s="67">
        <v>42.199873080000003</v>
      </c>
      <c r="AP56" s="67">
        <f t="shared" si="13"/>
        <v>59.670222085000006</v>
      </c>
      <c r="AQ56" s="67">
        <v>78.628042840000006</v>
      </c>
      <c r="AR56" s="67">
        <v>40.712401329999999</v>
      </c>
      <c r="AS56" s="67">
        <f t="shared" si="14"/>
        <v>62.308730664999999</v>
      </c>
      <c r="AT56" s="67">
        <v>77.358977089999996</v>
      </c>
      <c r="AU56" s="67">
        <v>47.258484240000001</v>
      </c>
      <c r="AV56" s="67">
        <f t="shared" si="15"/>
        <v>60.271300365000002</v>
      </c>
      <c r="AW56" s="67">
        <v>79.152849560000007</v>
      </c>
      <c r="AX56" s="67">
        <v>41.389751169999997</v>
      </c>
      <c r="AY56" s="67">
        <f t="shared" si="16"/>
        <v>57.442734340000001</v>
      </c>
      <c r="AZ56" s="67">
        <v>73.287099920000003</v>
      </c>
      <c r="BA56" s="67">
        <v>41.59836876</v>
      </c>
      <c r="BB56" s="67">
        <f t="shared" si="17"/>
        <v>66.195898424999996</v>
      </c>
      <c r="BC56" s="67">
        <v>80.920498409999993</v>
      </c>
      <c r="BD56" s="67">
        <v>51.471298439999998</v>
      </c>
      <c r="BE56" s="67">
        <f t="shared" si="18"/>
        <v>61.634303369999998</v>
      </c>
      <c r="BF56" s="67">
        <v>77.890329730000005</v>
      </c>
      <c r="BG56" s="67">
        <v>45.378277009999998</v>
      </c>
      <c r="BH56" s="67">
        <f t="shared" si="19"/>
        <v>58.736476144999997</v>
      </c>
      <c r="BI56" s="67">
        <v>76.416995740000004</v>
      </c>
      <c r="BJ56" s="67">
        <v>41.055956549999998</v>
      </c>
      <c r="BK56" s="67">
        <f t="shared" si="20"/>
        <v>62.698349274999998</v>
      </c>
      <c r="BL56" s="67">
        <v>80.790824909999998</v>
      </c>
      <c r="BM56" s="67">
        <v>44.605873639999999</v>
      </c>
      <c r="BN56" s="67">
        <f t="shared" si="21"/>
        <v>54.399285594999995</v>
      </c>
      <c r="BO56" s="67">
        <v>71.007543749999996</v>
      </c>
      <c r="BP56" s="67">
        <v>37.791027440000001</v>
      </c>
      <c r="BQ56" s="67">
        <f t="shared" si="22"/>
        <v>66.526417159999994</v>
      </c>
      <c r="BR56" s="67">
        <v>83.226883459999996</v>
      </c>
      <c r="BS56" s="67">
        <v>49.825950859999999</v>
      </c>
      <c r="BT56" s="67">
        <f t="shared" si="23"/>
        <v>62.209949129999998</v>
      </c>
      <c r="BU56" s="67">
        <v>77.480232479999998</v>
      </c>
      <c r="BV56" s="67">
        <v>46.939665779999999</v>
      </c>
      <c r="BW56" s="67">
        <f t="shared" si="24"/>
        <v>60.20369754</v>
      </c>
      <c r="BX56" s="67">
        <v>79.003862519999998</v>
      </c>
      <c r="BY56" s="67">
        <v>41.403532560000002</v>
      </c>
      <c r="BZ56" s="67">
        <f t="shared" si="25"/>
        <v>63.139958955000004</v>
      </c>
      <c r="CA56" s="67">
        <v>76.631164530000007</v>
      </c>
      <c r="CB56" s="67">
        <v>49.648753380000002</v>
      </c>
      <c r="CC56" s="67">
        <f t="shared" si="26"/>
        <v>56.936497729999999</v>
      </c>
      <c r="CD56" s="67">
        <v>77.37713565</v>
      </c>
      <c r="CE56" s="67">
        <v>36.495859809999999</v>
      </c>
      <c r="CF56" s="67">
        <f t="shared" si="27"/>
        <v>61.581004825000001</v>
      </c>
      <c r="CG56" s="67">
        <v>78.622461990000005</v>
      </c>
      <c r="CH56" s="67">
        <v>44.539547659999997</v>
      </c>
      <c r="CI56" s="67">
        <f t="shared" si="28"/>
        <v>62.382549265000002</v>
      </c>
      <c r="CJ56" s="67">
        <v>79.245562730000003</v>
      </c>
      <c r="CK56" s="67">
        <v>45.5195358</v>
      </c>
      <c r="CL56" s="67">
        <f t="shared" si="29"/>
        <v>54.214895694999996</v>
      </c>
      <c r="CM56" s="67">
        <v>75.166605799999999</v>
      </c>
      <c r="CN56" s="67">
        <v>33.263185589999999</v>
      </c>
      <c r="CO56" s="67">
        <f t="shared" si="30"/>
        <v>64.207155274999991</v>
      </c>
      <c r="CP56" s="67">
        <v>79.371565399999994</v>
      </c>
      <c r="CQ56" s="67">
        <v>49.042745150000002</v>
      </c>
      <c r="CR56" s="67">
        <f t="shared" si="31"/>
        <v>58.129784020000002</v>
      </c>
      <c r="CS56" s="67">
        <v>77.467079810000001</v>
      </c>
      <c r="CT56" s="67">
        <v>38.792488229999996</v>
      </c>
    </row>
    <row r="57" spans="1:98" ht="15.5">
      <c r="A57" s="260">
        <v>2018</v>
      </c>
      <c r="B57" s="216" t="s">
        <v>127</v>
      </c>
      <c r="C57" s="67">
        <f t="shared" si="0"/>
        <v>59.507407049999998</v>
      </c>
      <c r="D57" s="67">
        <v>75.675786779999996</v>
      </c>
      <c r="E57" s="67">
        <v>43.33902732</v>
      </c>
      <c r="F57" s="67">
        <f t="shared" si="1"/>
        <v>62.257580609999998</v>
      </c>
      <c r="G57" s="67">
        <v>76.977880979999995</v>
      </c>
      <c r="H57" s="67">
        <v>47.537280240000001</v>
      </c>
      <c r="I57" s="67">
        <f t="shared" si="2"/>
        <v>66.302708590000009</v>
      </c>
      <c r="J57" s="67">
        <v>80.479049450000005</v>
      </c>
      <c r="K57" s="67">
        <v>52.126367729999998</v>
      </c>
      <c r="L57" s="67">
        <f t="shared" si="3"/>
        <v>60.753557550000004</v>
      </c>
      <c r="M57" s="67">
        <v>79.237605740000006</v>
      </c>
      <c r="N57" s="67">
        <v>42.269509360000001</v>
      </c>
      <c r="O57" s="67">
        <f t="shared" si="4"/>
        <v>61.150720329999999</v>
      </c>
      <c r="P57" s="67">
        <v>78.191045090000003</v>
      </c>
      <c r="Q57" s="67">
        <v>44.110395570000001</v>
      </c>
      <c r="R57" s="67">
        <f t="shared" si="5"/>
        <v>67.013886644999999</v>
      </c>
      <c r="S57" s="67">
        <v>79.296303210000005</v>
      </c>
      <c r="T57" s="67">
        <v>54.731470080000001</v>
      </c>
      <c r="U57" s="67">
        <f t="shared" si="6"/>
        <v>56.129123794999998</v>
      </c>
      <c r="V57" s="67">
        <v>83.159242660000004</v>
      </c>
      <c r="W57" s="67">
        <v>29.09900493</v>
      </c>
      <c r="X57" s="67">
        <f t="shared" si="7"/>
        <v>61.388989170000002</v>
      </c>
      <c r="Y57" s="67">
        <v>77.334521170000002</v>
      </c>
      <c r="Z57" s="67">
        <v>45.443457170000002</v>
      </c>
      <c r="AA57" s="67">
        <f t="shared" si="8"/>
        <v>61.719539069999996</v>
      </c>
      <c r="AB57" s="67">
        <v>72.958365599999993</v>
      </c>
      <c r="AC57" s="67">
        <v>50.480712539999999</v>
      </c>
      <c r="AD57" s="67">
        <f t="shared" si="9"/>
        <v>60.463531324999998</v>
      </c>
      <c r="AE57" s="67">
        <v>78.413297299999996</v>
      </c>
      <c r="AF57" s="67">
        <v>42.51376535</v>
      </c>
      <c r="AG57" s="67">
        <f t="shared" si="10"/>
        <v>59.209764759999999</v>
      </c>
      <c r="AH57" s="67">
        <v>76.572601370000001</v>
      </c>
      <c r="AI57" s="67">
        <v>41.846928149999997</v>
      </c>
      <c r="AJ57" s="67">
        <f t="shared" si="11"/>
        <v>60.815603504999999</v>
      </c>
      <c r="AK57" s="67">
        <v>78.494694409999994</v>
      </c>
      <c r="AL57" s="67">
        <v>43.136512600000003</v>
      </c>
      <c r="AM57" s="67">
        <f t="shared" si="12"/>
        <v>54.510364314999997</v>
      </c>
      <c r="AN57" s="67">
        <v>69.234162299999994</v>
      </c>
      <c r="AO57" s="67">
        <v>39.786566329999999</v>
      </c>
      <c r="AP57" s="67">
        <f t="shared" si="13"/>
        <v>59.024086365000002</v>
      </c>
      <c r="AQ57" s="67">
        <v>78.936145159999995</v>
      </c>
      <c r="AR57" s="67">
        <v>39.112027570000002</v>
      </c>
      <c r="AS57" s="67">
        <f t="shared" si="14"/>
        <v>61.614890084999999</v>
      </c>
      <c r="AT57" s="67">
        <v>77.613809279999998</v>
      </c>
      <c r="AU57" s="67">
        <v>45.61597089</v>
      </c>
      <c r="AV57" s="67">
        <f t="shared" si="15"/>
        <v>60.695210979999999</v>
      </c>
      <c r="AW57" s="67">
        <v>79.78528043</v>
      </c>
      <c r="AX57" s="67">
        <v>41.605141529999997</v>
      </c>
      <c r="AY57" s="67">
        <f t="shared" si="16"/>
        <v>58.193105619999997</v>
      </c>
      <c r="AZ57" s="67">
        <v>74.521683139999993</v>
      </c>
      <c r="BA57" s="67">
        <v>41.864528100000001</v>
      </c>
      <c r="BB57" s="67">
        <f t="shared" si="17"/>
        <v>66.54766419500001</v>
      </c>
      <c r="BC57" s="67">
        <v>82.291855760000004</v>
      </c>
      <c r="BD57" s="67">
        <v>50.803472630000002</v>
      </c>
      <c r="BE57" s="67">
        <f t="shared" si="18"/>
        <v>60.176265825000002</v>
      </c>
      <c r="BF57" s="67">
        <v>76.757208559999995</v>
      </c>
      <c r="BG57" s="67">
        <v>43.595323090000001</v>
      </c>
      <c r="BH57" s="67">
        <f t="shared" si="19"/>
        <v>57.351719334999999</v>
      </c>
      <c r="BI57" s="67">
        <v>74.665342559999999</v>
      </c>
      <c r="BJ57" s="67">
        <v>40.038096109999998</v>
      </c>
      <c r="BK57" s="67">
        <f t="shared" si="20"/>
        <v>60.974280454999999</v>
      </c>
      <c r="BL57" s="67">
        <v>80.289833169999994</v>
      </c>
      <c r="BM57" s="67">
        <v>41.658727740000003</v>
      </c>
      <c r="BN57" s="67">
        <f t="shared" si="21"/>
        <v>57.045236615</v>
      </c>
      <c r="BO57" s="67">
        <v>73.973413649999998</v>
      </c>
      <c r="BP57" s="67">
        <v>40.117059580000003</v>
      </c>
      <c r="BQ57" s="67">
        <f t="shared" si="22"/>
        <v>66.007561510000002</v>
      </c>
      <c r="BR57" s="67">
        <v>82.956967169999999</v>
      </c>
      <c r="BS57" s="67">
        <v>49.058155849999999</v>
      </c>
      <c r="BT57" s="67">
        <f t="shared" si="23"/>
        <v>63.504397475000005</v>
      </c>
      <c r="BU57" s="67">
        <v>78.490405050000007</v>
      </c>
      <c r="BV57" s="67">
        <v>48.518389900000003</v>
      </c>
      <c r="BW57" s="67">
        <f t="shared" si="24"/>
        <v>58.191892315000004</v>
      </c>
      <c r="BX57" s="67">
        <v>77.133380729999999</v>
      </c>
      <c r="BY57" s="67">
        <v>39.250403900000002</v>
      </c>
      <c r="BZ57" s="67">
        <f t="shared" si="25"/>
        <v>63.356790110000006</v>
      </c>
      <c r="CA57" s="67">
        <v>77.579391150000006</v>
      </c>
      <c r="CB57" s="67">
        <v>49.134189069999998</v>
      </c>
      <c r="CC57" s="67">
        <f t="shared" si="26"/>
        <v>56.392265524999999</v>
      </c>
      <c r="CD57" s="67">
        <v>76.593748489999996</v>
      </c>
      <c r="CE57" s="67">
        <v>36.190782560000002</v>
      </c>
      <c r="CF57" s="67">
        <f t="shared" si="27"/>
        <v>60.890640054999992</v>
      </c>
      <c r="CG57" s="67">
        <v>77.097386779999994</v>
      </c>
      <c r="CH57" s="67">
        <v>44.683893329999997</v>
      </c>
      <c r="CI57" s="67">
        <f t="shared" si="28"/>
        <v>61.551435470000001</v>
      </c>
      <c r="CJ57" s="67">
        <v>78.067806379999993</v>
      </c>
      <c r="CK57" s="67">
        <v>45.035064560000002</v>
      </c>
      <c r="CL57" s="67">
        <f t="shared" si="29"/>
        <v>54.202855119999995</v>
      </c>
      <c r="CM57" s="67">
        <v>75.148455889999994</v>
      </c>
      <c r="CN57" s="67">
        <v>33.257254349999997</v>
      </c>
      <c r="CO57" s="67">
        <f t="shared" si="30"/>
        <v>64.496683145000006</v>
      </c>
      <c r="CP57" s="67">
        <v>79.291624490000004</v>
      </c>
      <c r="CQ57" s="67">
        <v>49.701741800000001</v>
      </c>
      <c r="CR57" s="67">
        <f t="shared" si="31"/>
        <v>55.392707704999999</v>
      </c>
      <c r="CS57" s="67">
        <v>74.379929959999998</v>
      </c>
      <c r="CT57" s="67">
        <v>36.40548545</v>
      </c>
    </row>
    <row r="58" spans="1:98" ht="15.5">
      <c r="A58" s="260"/>
      <c r="B58" s="216" t="s">
        <v>128</v>
      </c>
      <c r="C58" s="67">
        <f t="shared" si="0"/>
        <v>60.095548309999998</v>
      </c>
      <c r="D58" s="67">
        <v>76.139019000000005</v>
      </c>
      <c r="E58" s="67">
        <v>44.052077619999999</v>
      </c>
      <c r="F58" s="67">
        <f t="shared" si="1"/>
        <v>63.192851900000001</v>
      </c>
      <c r="G58" s="67">
        <v>76.746162560000002</v>
      </c>
      <c r="H58" s="67">
        <v>49.63954124</v>
      </c>
      <c r="I58" s="67">
        <f t="shared" si="2"/>
        <v>67.332338905</v>
      </c>
      <c r="J58" s="67">
        <v>81.06980532</v>
      </c>
      <c r="K58" s="67">
        <v>53.59487249</v>
      </c>
      <c r="L58" s="67">
        <f t="shared" si="3"/>
        <v>61.556012955</v>
      </c>
      <c r="M58" s="67">
        <v>79.475116929999999</v>
      </c>
      <c r="N58" s="67">
        <v>43.636908980000001</v>
      </c>
      <c r="O58" s="67">
        <f t="shared" si="4"/>
        <v>61.908317969999999</v>
      </c>
      <c r="P58" s="67">
        <v>78.925965149999996</v>
      </c>
      <c r="Q58" s="67">
        <v>44.890670790000001</v>
      </c>
      <c r="R58" s="67">
        <f t="shared" si="5"/>
        <v>66.826845289999994</v>
      </c>
      <c r="S58" s="67">
        <v>78.193002719999996</v>
      </c>
      <c r="T58" s="67">
        <v>55.46068786</v>
      </c>
      <c r="U58" s="67">
        <f t="shared" si="6"/>
        <v>54.911979360000004</v>
      </c>
      <c r="V58" s="67">
        <v>83.488917290000003</v>
      </c>
      <c r="W58" s="67">
        <v>26.33504143</v>
      </c>
      <c r="X58" s="67">
        <f t="shared" si="7"/>
        <v>63.115041660000003</v>
      </c>
      <c r="Y58" s="67">
        <v>78.869185909999999</v>
      </c>
      <c r="Z58" s="67">
        <v>47.36089741</v>
      </c>
      <c r="AA58" s="67">
        <f t="shared" si="8"/>
        <v>63.418625164999995</v>
      </c>
      <c r="AB58" s="67">
        <v>74.899288029999994</v>
      </c>
      <c r="AC58" s="67">
        <v>51.937962300000002</v>
      </c>
      <c r="AD58" s="67">
        <f t="shared" si="9"/>
        <v>61.667764520000006</v>
      </c>
      <c r="AE58" s="67">
        <v>79.444190210000002</v>
      </c>
      <c r="AF58" s="67">
        <v>43.891338830000002</v>
      </c>
      <c r="AG58" s="67">
        <f t="shared" si="10"/>
        <v>59.950177609999997</v>
      </c>
      <c r="AH58" s="67">
        <v>76.598332880000001</v>
      </c>
      <c r="AI58" s="67">
        <v>43.302022340000001</v>
      </c>
      <c r="AJ58" s="67">
        <f t="shared" si="11"/>
        <v>62.679561629999995</v>
      </c>
      <c r="AK58" s="67">
        <v>79.245972629999997</v>
      </c>
      <c r="AL58" s="67">
        <v>46.11315063</v>
      </c>
      <c r="AM58" s="67">
        <f t="shared" si="12"/>
        <v>56.654021714999999</v>
      </c>
      <c r="AN58" s="67">
        <v>73.13243525</v>
      </c>
      <c r="AO58" s="67">
        <v>40.175608179999998</v>
      </c>
      <c r="AP58" s="67">
        <f t="shared" si="13"/>
        <v>59.671327884999997</v>
      </c>
      <c r="AQ58" s="67">
        <v>77.935006369999996</v>
      </c>
      <c r="AR58" s="67">
        <v>41.407649399999997</v>
      </c>
      <c r="AS58" s="67">
        <f t="shared" si="14"/>
        <v>62.029780649999992</v>
      </c>
      <c r="AT58" s="67">
        <v>76.958071899999993</v>
      </c>
      <c r="AU58" s="67">
        <v>47.101489399999998</v>
      </c>
      <c r="AV58" s="67">
        <f t="shared" si="15"/>
        <v>61.555690859999999</v>
      </c>
      <c r="AW58" s="67">
        <v>80.956440779999994</v>
      </c>
      <c r="AX58" s="67">
        <v>42.154940940000003</v>
      </c>
      <c r="AY58" s="67">
        <f t="shared" si="16"/>
        <v>57.217543014999997</v>
      </c>
      <c r="AZ58" s="67">
        <v>73.403363529999993</v>
      </c>
      <c r="BA58" s="67">
        <v>41.031722500000001</v>
      </c>
      <c r="BB58" s="67">
        <f t="shared" si="17"/>
        <v>65.579371965000007</v>
      </c>
      <c r="BC58" s="67">
        <v>80.414112619999997</v>
      </c>
      <c r="BD58" s="67">
        <v>50.744631310000003</v>
      </c>
      <c r="BE58" s="67">
        <f t="shared" si="18"/>
        <v>61.878364980000001</v>
      </c>
      <c r="BF58" s="67">
        <v>77.417433110000005</v>
      </c>
      <c r="BG58" s="67">
        <v>46.339296849999997</v>
      </c>
      <c r="BH58" s="67">
        <f t="shared" si="19"/>
        <v>59.677919125000003</v>
      </c>
      <c r="BI58" s="67">
        <v>77.58107287</v>
      </c>
      <c r="BJ58" s="67">
        <v>41.774765379999998</v>
      </c>
      <c r="BK58" s="67">
        <f t="shared" si="20"/>
        <v>61.245486300000003</v>
      </c>
      <c r="BL58" s="67">
        <v>79.616078740000006</v>
      </c>
      <c r="BM58" s="67">
        <v>42.87489386</v>
      </c>
      <c r="BN58" s="67">
        <f t="shared" si="21"/>
        <v>55.809373425000004</v>
      </c>
      <c r="BO58" s="67">
        <v>72.241672350000002</v>
      </c>
      <c r="BP58" s="67">
        <v>39.377074499999999</v>
      </c>
      <c r="BQ58" s="67">
        <f t="shared" si="22"/>
        <v>66.980700225000007</v>
      </c>
      <c r="BR58" s="67">
        <v>83.789244640000007</v>
      </c>
      <c r="BS58" s="67">
        <v>50.17215581</v>
      </c>
      <c r="BT58" s="67">
        <f t="shared" si="23"/>
        <v>61.353449259999998</v>
      </c>
      <c r="BU58" s="67">
        <v>76.131603119999994</v>
      </c>
      <c r="BV58" s="67">
        <v>46.575295400000002</v>
      </c>
      <c r="BW58" s="67">
        <f t="shared" si="24"/>
        <v>60.353882564999999</v>
      </c>
      <c r="BX58" s="67">
        <v>78.987135649999999</v>
      </c>
      <c r="BY58" s="67">
        <v>41.720629479999999</v>
      </c>
      <c r="BZ58" s="67">
        <f t="shared" si="25"/>
        <v>63.709329550000007</v>
      </c>
      <c r="CA58" s="67">
        <v>77.167770860000005</v>
      </c>
      <c r="CB58" s="67">
        <v>50.250888240000002</v>
      </c>
      <c r="CC58" s="67">
        <f t="shared" si="26"/>
        <v>58.347211009999995</v>
      </c>
      <c r="CD58" s="67">
        <v>78.198992219999994</v>
      </c>
      <c r="CE58" s="67">
        <v>38.495429799999997</v>
      </c>
      <c r="CF58" s="67">
        <f t="shared" si="27"/>
        <v>62.882000454999996</v>
      </c>
      <c r="CG58" s="67">
        <v>78.137208180000002</v>
      </c>
      <c r="CH58" s="67">
        <v>47.626792729999998</v>
      </c>
      <c r="CI58" s="67">
        <f t="shared" si="28"/>
        <v>61.961230270000001</v>
      </c>
      <c r="CJ58" s="67">
        <v>78.584538859999995</v>
      </c>
      <c r="CK58" s="67">
        <v>45.337921680000001</v>
      </c>
      <c r="CL58" s="67">
        <f t="shared" si="29"/>
        <v>53.673209744999994</v>
      </c>
      <c r="CM58" s="67">
        <v>74.468318949999997</v>
      </c>
      <c r="CN58" s="67">
        <v>32.878100539999998</v>
      </c>
      <c r="CO58" s="67">
        <f t="shared" si="30"/>
        <v>64.762842484999993</v>
      </c>
      <c r="CP58" s="67">
        <v>79.193036899999996</v>
      </c>
      <c r="CQ58" s="67">
        <v>50.332648069999998</v>
      </c>
      <c r="CR58" s="67">
        <f t="shared" si="31"/>
        <v>58.063710139999998</v>
      </c>
      <c r="CS58" s="67">
        <v>77.595601380000005</v>
      </c>
      <c r="CT58" s="67">
        <v>38.531818899999998</v>
      </c>
    </row>
    <row r="59" spans="1:98" ht="15.5">
      <c r="A59" s="260"/>
      <c r="B59" s="216" t="s">
        <v>129</v>
      </c>
      <c r="C59" s="67">
        <f t="shared" si="0"/>
        <v>60.368628170000001</v>
      </c>
      <c r="D59" s="67">
        <v>76.385503560000004</v>
      </c>
      <c r="E59" s="67">
        <v>44.351752779999998</v>
      </c>
      <c r="F59" s="67">
        <f t="shared" si="1"/>
        <v>63.002051164999997</v>
      </c>
      <c r="G59" s="67">
        <v>76.125420899999995</v>
      </c>
      <c r="H59" s="67">
        <v>49.87868143</v>
      </c>
      <c r="I59" s="67">
        <f t="shared" si="2"/>
        <v>66.381796379999997</v>
      </c>
      <c r="J59" s="67">
        <v>78.879429259999995</v>
      </c>
      <c r="K59" s="67">
        <v>53.8841635</v>
      </c>
      <c r="L59" s="67">
        <f t="shared" si="3"/>
        <v>62.49714213</v>
      </c>
      <c r="M59" s="67">
        <v>81.149671949999998</v>
      </c>
      <c r="N59" s="67">
        <v>43.844612310000002</v>
      </c>
      <c r="O59" s="67">
        <f t="shared" si="4"/>
        <v>60.998941160000001</v>
      </c>
      <c r="P59" s="67">
        <v>78.442023759999998</v>
      </c>
      <c r="Q59" s="67">
        <v>43.555858559999997</v>
      </c>
      <c r="R59" s="67">
        <f t="shared" si="5"/>
        <v>66.220081155000003</v>
      </c>
      <c r="S59" s="67">
        <v>78.715451470000005</v>
      </c>
      <c r="T59" s="67">
        <v>53.72471084</v>
      </c>
      <c r="U59" s="67">
        <f t="shared" si="6"/>
        <v>56.023249329999999</v>
      </c>
      <c r="V59" s="67">
        <v>84.182501139999999</v>
      </c>
      <c r="W59" s="67">
        <v>27.863997520000002</v>
      </c>
      <c r="X59" s="67">
        <f t="shared" si="7"/>
        <v>63.523728699999992</v>
      </c>
      <c r="Y59" s="67">
        <v>79.358833829999995</v>
      </c>
      <c r="Z59" s="67">
        <v>47.688623569999997</v>
      </c>
      <c r="AA59" s="67">
        <f t="shared" si="8"/>
        <v>63.283754260000002</v>
      </c>
      <c r="AB59" s="67">
        <v>75.573105960000007</v>
      </c>
      <c r="AC59" s="67">
        <v>50.994402559999997</v>
      </c>
      <c r="AD59" s="67">
        <f t="shared" si="9"/>
        <v>61.014608940000002</v>
      </c>
      <c r="AE59" s="67">
        <v>79.269762560000004</v>
      </c>
      <c r="AF59" s="67">
        <v>42.759455320000001</v>
      </c>
      <c r="AG59" s="67">
        <f t="shared" si="10"/>
        <v>59.815230839999998</v>
      </c>
      <c r="AH59" s="67">
        <v>76.148280740000004</v>
      </c>
      <c r="AI59" s="67">
        <v>43.482180939999999</v>
      </c>
      <c r="AJ59" s="67">
        <f t="shared" si="11"/>
        <v>61.374703964999995</v>
      </c>
      <c r="AK59" s="67">
        <v>79.862188149999994</v>
      </c>
      <c r="AL59" s="67">
        <v>42.887219780000002</v>
      </c>
      <c r="AM59" s="67">
        <f t="shared" si="12"/>
        <v>59.631339500000003</v>
      </c>
      <c r="AN59" s="67">
        <v>78.900283950000002</v>
      </c>
      <c r="AO59" s="67">
        <v>40.362395050000003</v>
      </c>
      <c r="AP59" s="67">
        <f t="shared" si="13"/>
        <v>61.022776104999998</v>
      </c>
      <c r="AQ59" s="67">
        <v>77.545427079999996</v>
      </c>
      <c r="AR59" s="67">
        <v>44.500125130000001</v>
      </c>
      <c r="AS59" s="67">
        <f t="shared" si="14"/>
        <v>62.183615840000002</v>
      </c>
      <c r="AT59" s="67">
        <v>77.389613859999997</v>
      </c>
      <c r="AU59" s="67">
        <v>46.977617819999999</v>
      </c>
      <c r="AV59" s="67">
        <f t="shared" si="15"/>
        <v>60.699944880000004</v>
      </c>
      <c r="AW59" s="67">
        <v>80.471199780000006</v>
      </c>
      <c r="AX59" s="67">
        <v>40.928689980000001</v>
      </c>
      <c r="AY59" s="67">
        <f t="shared" si="16"/>
        <v>57.147150629999999</v>
      </c>
      <c r="AZ59" s="67">
        <v>74.010474299999998</v>
      </c>
      <c r="BA59" s="67">
        <v>40.283826959999999</v>
      </c>
      <c r="BB59" s="67">
        <f t="shared" si="17"/>
        <v>66.405068599999993</v>
      </c>
      <c r="BC59" s="67">
        <v>81.07313662</v>
      </c>
      <c r="BD59" s="67">
        <v>51.73700058</v>
      </c>
      <c r="BE59" s="67">
        <f t="shared" si="18"/>
        <v>61.215856389999999</v>
      </c>
      <c r="BF59" s="67">
        <v>77.675089200000002</v>
      </c>
      <c r="BG59" s="67">
        <v>44.756623580000003</v>
      </c>
      <c r="BH59" s="67">
        <f t="shared" si="19"/>
        <v>60.190424980000003</v>
      </c>
      <c r="BI59" s="67">
        <v>76.853888760000004</v>
      </c>
      <c r="BJ59" s="67">
        <v>43.526961200000002</v>
      </c>
      <c r="BK59" s="67">
        <f t="shared" si="20"/>
        <v>61.970325029999998</v>
      </c>
      <c r="BL59" s="67">
        <v>79.77818963</v>
      </c>
      <c r="BM59" s="67">
        <v>44.162460430000003</v>
      </c>
      <c r="BN59" s="67">
        <f t="shared" si="21"/>
        <v>56.072343535000002</v>
      </c>
      <c r="BO59" s="67">
        <v>71.78285803</v>
      </c>
      <c r="BP59" s="67">
        <v>40.361829040000003</v>
      </c>
      <c r="BQ59" s="67">
        <f t="shared" si="22"/>
        <v>67.008665234999995</v>
      </c>
      <c r="BR59" s="67">
        <v>83.564603320000003</v>
      </c>
      <c r="BS59" s="67">
        <v>50.452727150000001</v>
      </c>
      <c r="BT59" s="67">
        <f t="shared" si="23"/>
        <v>59.326993614999992</v>
      </c>
      <c r="BU59" s="67">
        <v>74.034662139999995</v>
      </c>
      <c r="BV59" s="67">
        <v>44.619325089999997</v>
      </c>
      <c r="BW59" s="67">
        <f t="shared" si="24"/>
        <v>60.740890394999994</v>
      </c>
      <c r="BX59" s="67">
        <v>79.887551169999995</v>
      </c>
      <c r="BY59" s="67">
        <v>41.59422962</v>
      </c>
      <c r="BZ59" s="67">
        <f t="shared" si="25"/>
        <v>62.783200469999997</v>
      </c>
      <c r="CA59" s="67">
        <v>77.298982519999996</v>
      </c>
      <c r="CB59" s="67">
        <v>48.267418419999998</v>
      </c>
      <c r="CC59" s="67">
        <f t="shared" si="26"/>
        <v>57.308443679999996</v>
      </c>
      <c r="CD59" s="67">
        <v>75.968084279999999</v>
      </c>
      <c r="CE59" s="67">
        <v>38.64880308</v>
      </c>
      <c r="CF59" s="67">
        <f t="shared" si="27"/>
        <v>61.682614465</v>
      </c>
      <c r="CG59" s="67">
        <v>77.229745339999994</v>
      </c>
      <c r="CH59" s="67">
        <v>46.13548359</v>
      </c>
      <c r="CI59" s="67">
        <f t="shared" si="28"/>
        <v>63.135983225000004</v>
      </c>
      <c r="CJ59" s="67">
        <v>80.094903110000004</v>
      </c>
      <c r="CK59" s="67">
        <v>46.177063339999997</v>
      </c>
      <c r="CL59" s="67">
        <f t="shared" si="29"/>
        <v>55.164390569999995</v>
      </c>
      <c r="CM59" s="67">
        <v>75.84960212</v>
      </c>
      <c r="CN59" s="67">
        <v>34.479179019999997</v>
      </c>
      <c r="CO59" s="67">
        <f t="shared" si="30"/>
        <v>64.503447945000005</v>
      </c>
      <c r="CP59" s="67">
        <v>80.501563379999993</v>
      </c>
      <c r="CQ59" s="67">
        <v>48.505332510000002</v>
      </c>
      <c r="CR59" s="67">
        <f t="shared" si="31"/>
        <v>57.935120599999998</v>
      </c>
      <c r="CS59" s="67">
        <v>78.338829009999998</v>
      </c>
      <c r="CT59" s="67">
        <v>37.531412189999998</v>
      </c>
    </row>
    <row r="60" spans="1:98" ht="15.5">
      <c r="A60" s="260"/>
      <c r="B60" s="216" t="s">
        <v>130</v>
      </c>
      <c r="C60" s="67">
        <f t="shared" si="0"/>
        <v>60.344553814999998</v>
      </c>
      <c r="D60" s="67">
        <v>77.081405270000005</v>
      </c>
      <c r="E60" s="67">
        <v>43.607702359999998</v>
      </c>
      <c r="F60" s="67">
        <f t="shared" si="1"/>
        <v>63.22247797</v>
      </c>
      <c r="G60" s="67">
        <v>77.080117229999999</v>
      </c>
      <c r="H60" s="67">
        <v>49.364838710000001</v>
      </c>
      <c r="I60" s="67">
        <f t="shared" si="2"/>
        <v>67.679059749999993</v>
      </c>
      <c r="J60" s="67">
        <v>80.39442751</v>
      </c>
      <c r="K60" s="67">
        <v>54.963691990000001</v>
      </c>
      <c r="L60" s="67">
        <f t="shared" si="3"/>
        <v>62.423204699999999</v>
      </c>
      <c r="M60" s="67">
        <v>80.996612099999993</v>
      </c>
      <c r="N60" s="67">
        <v>43.849797299999999</v>
      </c>
      <c r="O60" s="67">
        <f t="shared" si="4"/>
        <v>61.303235690000008</v>
      </c>
      <c r="P60" s="67">
        <v>76.681869340000006</v>
      </c>
      <c r="Q60" s="67">
        <v>45.924602040000003</v>
      </c>
      <c r="R60" s="67">
        <f t="shared" si="5"/>
        <v>67.678784480000004</v>
      </c>
      <c r="S60" s="67">
        <v>79.839558400000001</v>
      </c>
      <c r="T60" s="67">
        <v>55.51801056</v>
      </c>
      <c r="U60" s="67">
        <f t="shared" si="6"/>
        <v>54.896969474999999</v>
      </c>
      <c r="V60" s="67">
        <v>82.717017429999999</v>
      </c>
      <c r="W60" s="67">
        <v>27.076921519999999</v>
      </c>
      <c r="X60" s="67">
        <f t="shared" si="7"/>
        <v>63.996352775000005</v>
      </c>
      <c r="Y60" s="67">
        <v>78.97715359</v>
      </c>
      <c r="Z60" s="67">
        <v>49.015551960000003</v>
      </c>
      <c r="AA60" s="67">
        <f t="shared" si="8"/>
        <v>62.509126644999995</v>
      </c>
      <c r="AB60" s="67">
        <v>74.402669149999994</v>
      </c>
      <c r="AC60" s="67">
        <v>50.615584140000003</v>
      </c>
      <c r="AD60" s="67">
        <f t="shared" si="9"/>
        <v>61.406593559999997</v>
      </c>
      <c r="AE60" s="67">
        <v>78.894750099999996</v>
      </c>
      <c r="AF60" s="67">
        <v>43.918437019999999</v>
      </c>
      <c r="AG60" s="67">
        <f t="shared" si="10"/>
        <v>59.464864074999994</v>
      </c>
      <c r="AH60" s="67">
        <v>75.809106819999997</v>
      </c>
      <c r="AI60" s="67">
        <v>43.120621329999999</v>
      </c>
      <c r="AJ60" s="67">
        <f t="shared" si="11"/>
        <v>61.807722654999999</v>
      </c>
      <c r="AK60" s="67">
        <v>79.760133240000002</v>
      </c>
      <c r="AL60" s="67">
        <v>43.855312069999997</v>
      </c>
      <c r="AM60" s="67">
        <f t="shared" si="12"/>
        <v>61.352590874999997</v>
      </c>
      <c r="AN60" s="67">
        <v>78.431044259999993</v>
      </c>
      <c r="AO60" s="67">
        <v>44.274137490000001</v>
      </c>
      <c r="AP60" s="67">
        <f t="shared" si="13"/>
        <v>59.671853139999996</v>
      </c>
      <c r="AQ60" s="67">
        <v>76.547726429999997</v>
      </c>
      <c r="AR60" s="67">
        <v>42.795979850000002</v>
      </c>
      <c r="AS60" s="67">
        <f t="shared" si="14"/>
        <v>62.49469714</v>
      </c>
      <c r="AT60" s="67">
        <v>77.922853079999996</v>
      </c>
      <c r="AU60" s="67">
        <v>47.066541200000003</v>
      </c>
      <c r="AV60" s="67">
        <f t="shared" si="15"/>
        <v>60.031121209999995</v>
      </c>
      <c r="AW60" s="67">
        <v>77.500306159999994</v>
      </c>
      <c r="AX60" s="67">
        <v>42.561936260000003</v>
      </c>
      <c r="AY60" s="67">
        <f t="shared" si="16"/>
        <v>56.013886399999997</v>
      </c>
      <c r="AZ60" s="67">
        <v>73.182494759999997</v>
      </c>
      <c r="BA60" s="67">
        <v>38.845278039999997</v>
      </c>
      <c r="BB60" s="67">
        <f t="shared" si="17"/>
        <v>65.213091004999995</v>
      </c>
      <c r="BC60" s="67">
        <v>78.980290010000004</v>
      </c>
      <c r="BD60" s="67">
        <v>51.445892000000001</v>
      </c>
      <c r="BE60" s="67">
        <f t="shared" si="18"/>
        <v>61.026289215000006</v>
      </c>
      <c r="BF60" s="67">
        <v>76.665648970000007</v>
      </c>
      <c r="BG60" s="67">
        <v>45.386929459999998</v>
      </c>
      <c r="BH60" s="67">
        <f t="shared" si="19"/>
        <v>60.027835095</v>
      </c>
      <c r="BI60" s="67">
        <v>75.824633590000005</v>
      </c>
      <c r="BJ60" s="67">
        <v>44.231036600000003</v>
      </c>
      <c r="BK60" s="67">
        <f t="shared" si="20"/>
        <v>61.980951585</v>
      </c>
      <c r="BL60" s="67">
        <v>79.059411310000002</v>
      </c>
      <c r="BM60" s="67">
        <v>44.902491859999998</v>
      </c>
      <c r="BN60" s="67">
        <f t="shared" si="21"/>
        <v>55.071130675000006</v>
      </c>
      <c r="BO60" s="67">
        <v>70.287545870000002</v>
      </c>
      <c r="BP60" s="67">
        <v>39.854715480000003</v>
      </c>
      <c r="BQ60" s="67">
        <f t="shared" si="22"/>
        <v>67.23408323999999</v>
      </c>
      <c r="BR60" s="67">
        <v>83.751176529999995</v>
      </c>
      <c r="BS60" s="67">
        <v>50.716989949999999</v>
      </c>
      <c r="BT60" s="67">
        <f t="shared" si="23"/>
        <v>60.751349394999998</v>
      </c>
      <c r="BU60" s="67">
        <v>75.181891379999996</v>
      </c>
      <c r="BV60" s="67">
        <v>46.32080741</v>
      </c>
      <c r="BW60" s="67">
        <f t="shared" si="24"/>
        <v>59.506955544999997</v>
      </c>
      <c r="BX60" s="67">
        <v>78.585334000000003</v>
      </c>
      <c r="BY60" s="67">
        <v>40.428577089999997</v>
      </c>
      <c r="BZ60" s="67">
        <f t="shared" si="25"/>
        <v>63.910136549999997</v>
      </c>
      <c r="CA60" s="67">
        <v>77.200238619999993</v>
      </c>
      <c r="CB60" s="67">
        <v>50.620034480000001</v>
      </c>
      <c r="CC60" s="67">
        <f t="shared" si="26"/>
        <v>57.948959345000006</v>
      </c>
      <c r="CD60" s="67">
        <v>75.322532620000004</v>
      </c>
      <c r="CE60" s="67">
        <v>40.57538607</v>
      </c>
      <c r="CF60" s="67">
        <f t="shared" si="27"/>
        <v>62.426450825000003</v>
      </c>
      <c r="CG60" s="67">
        <v>78.708585679999999</v>
      </c>
      <c r="CH60" s="67">
        <v>46.144315970000001</v>
      </c>
      <c r="CI60" s="67">
        <f t="shared" si="28"/>
        <v>62.513318850000005</v>
      </c>
      <c r="CJ60" s="67">
        <v>78.359312200000005</v>
      </c>
      <c r="CK60" s="67">
        <v>46.667325499999997</v>
      </c>
      <c r="CL60" s="67">
        <f t="shared" si="29"/>
        <v>53.944497259999999</v>
      </c>
      <c r="CM60" s="67">
        <v>74.636519699999994</v>
      </c>
      <c r="CN60" s="67">
        <v>33.252474820000003</v>
      </c>
      <c r="CO60" s="67">
        <f t="shared" si="30"/>
        <v>65.481693399999997</v>
      </c>
      <c r="CP60" s="67">
        <v>80.193974900000001</v>
      </c>
      <c r="CQ60" s="67">
        <v>50.769411900000001</v>
      </c>
      <c r="CR60" s="67">
        <f t="shared" si="31"/>
        <v>58.324868289999998</v>
      </c>
      <c r="CS60" s="67">
        <v>78.391512390000003</v>
      </c>
      <c r="CT60" s="67">
        <v>38.25822419</v>
      </c>
    </row>
    <row r="61" spans="1:98" ht="15.5">
      <c r="A61" s="260">
        <v>2019</v>
      </c>
      <c r="B61" s="216" t="s">
        <v>127</v>
      </c>
      <c r="C61" s="67">
        <f t="shared" si="0"/>
        <v>59.645414935000005</v>
      </c>
      <c r="D61" s="67">
        <v>75.969944400000003</v>
      </c>
      <c r="E61" s="67">
        <v>43.32088547</v>
      </c>
      <c r="F61" s="67">
        <f t="shared" si="1"/>
        <v>62.148665960000002</v>
      </c>
      <c r="G61" s="67">
        <v>76.049636879999994</v>
      </c>
      <c r="H61" s="67">
        <v>48.247695040000004</v>
      </c>
      <c r="I61" s="67">
        <f t="shared" si="2"/>
        <v>68.653019485000002</v>
      </c>
      <c r="J61" s="67">
        <v>81.11383438</v>
      </c>
      <c r="K61" s="67">
        <v>56.192204590000003</v>
      </c>
      <c r="L61" s="67">
        <f t="shared" si="3"/>
        <v>60.985226910000002</v>
      </c>
      <c r="M61" s="67">
        <v>79.485499790000006</v>
      </c>
      <c r="N61" s="67">
        <v>42.484954029999997</v>
      </c>
      <c r="O61" s="67">
        <f t="shared" si="4"/>
        <v>59.986658370000001</v>
      </c>
      <c r="P61" s="67">
        <v>75.775281179999993</v>
      </c>
      <c r="Q61" s="67">
        <v>44.198035560000001</v>
      </c>
      <c r="R61" s="67">
        <f t="shared" si="5"/>
        <v>67.460590479999993</v>
      </c>
      <c r="S61" s="67">
        <v>79.925969019999997</v>
      </c>
      <c r="T61" s="67">
        <v>54.995211939999997</v>
      </c>
      <c r="U61" s="67">
        <f t="shared" si="6"/>
        <v>55.797071199999998</v>
      </c>
      <c r="V61" s="67">
        <v>83.316955629999995</v>
      </c>
      <c r="W61" s="67">
        <v>28.27718677</v>
      </c>
      <c r="X61" s="67">
        <f t="shared" si="7"/>
        <v>60.412664489999997</v>
      </c>
      <c r="Y61" s="67">
        <v>76.585705759999996</v>
      </c>
      <c r="Z61" s="67">
        <v>44.239623219999999</v>
      </c>
      <c r="AA61" s="67">
        <f t="shared" si="8"/>
        <v>62.383623709999995</v>
      </c>
      <c r="AB61" s="67">
        <v>74.285593509999998</v>
      </c>
      <c r="AC61" s="67">
        <v>50.481653909999999</v>
      </c>
      <c r="AD61" s="67">
        <f t="shared" si="9"/>
        <v>61.156535044999998</v>
      </c>
      <c r="AE61" s="67">
        <v>78.471734870000006</v>
      </c>
      <c r="AF61" s="67">
        <v>43.841335219999998</v>
      </c>
      <c r="AG61" s="67">
        <f t="shared" si="10"/>
        <v>59.102467685000001</v>
      </c>
      <c r="AH61" s="67">
        <v>75.406638950000001</v>
      </c>
      <c r="AI61" s="67">
        <v>42.79829642</v>
      </c>
      <c r="AJ61" s="67">
        <f t="shared" si="11"/>
        <v>60.501945030000002</v>
      </c>
      <c r="AK61" s="67">
        <v>77.780406990000003</v>
      </c>
      <c r="AL61" s="67">
        <v>43.22348307</v>
      </c>
      <c r="AM61" s="67">
        <f t="shared" si="12"/>
        <v>58.507441965000005</v>
      </c>
      <c r="AN61" s="67">
        <v>74.083039350000007</v>
      </c>
      <c r="AO61" s="67">
        <v>42.931844580000003</v>
      </c>
      <c r="AP61" s="67">
        <f t="shared" si="13"/>
        <v>60.443232720000005</v>
      </c>
      <c r="AQ61" s="67">
        <v>76.747736130000007</v>
      </c>
      <c r="AR61" s="67">
        <v>44.138729310000002</v>
      </c>
      <c r="AS61" s="67">
        <f t="shared" si="14"/>
        <v>63.147954275000004</v>
      </c>
      <c r="AT61" s="67">
        <v>79.805936979999998</v>
      </c>
      <c r="AU61" s="67">
        <v>46.489971570000002</v>
      </c>
      <c r="AV61" s="67">
        <f t="shared" si="15"/>
        <v>61.4743694</v>
      </c>
      <c r="AW61" s="67">
        <v>80.107045630000002</v>
      </c>
      <c r="AX61" s="67">
        <v>42.841693169999999</v>
      </c>
      <c r="AY61" s="67">
        <f t="shared" si="16"/>
        <v>57.336533285000002</v>
      </c>
      <c r="AZ61" s="67">
        <v>73.07233463</v>
      </c>
      <c r="BA61" s="67">
        <v>41.600731940000003</v>
      </c>
      <c r="BB61" s="67">
        <f t="shared" si="17"/>
        <v>65.966530919999997</v>
      </c>
      <c r="BC61" s="67">
        <v>80.080718570000002</v>
      </c>
      <c r="BD61" s="67">
        <v>51.852343269999999</v>
      </c>
      <c r="BE61" s="67">
        <f t="shared" si="18"/>
        <v>60.502105475</v>
      </c>
      <c r="BF61" s="67">
        <v>76.066914130000001</v>
      </c>
      <c r="BG61" s="67">
        <v>44.93729682</v>
      </c>
      <c r="BH61" s="67">
        <f t="shared" si="19"/>
        <v>60.320290485000001</v>
      </c>
      <c r="BI61" s="67">
        <v>75.603605619999996</v>
      </c>
      <c r="BJ61" s="67">
        <v>45.036975349999999</v>
      </c>
      <c r="BK61" s="67">
        <f t="shared" si="20"/>
        <v>62.293138854999995</v>
      </c>
      <c r="BL61" s="67">
        <v>80.146496880000001</v>
      </c>
      <c r="BM61" s="67">
        <v>44.439780829999997</v>
      </c>
      <c r="BN61" s="67">
        <f t="shared" si="21"/>
        <v>55.506012060000003</v>
      </c>
      <c r="BO61" s="67">
        <v>72.168141939999998</v>
      </c>
      <c r="BP61" s="67">
        <v>38.843882180000001</v>
      </c>
      <c r="BQ61" s="67">
        <f t="shared" si="22"/>
        <v>67.779780195000001</v>
      </c>
      <c r="BR61" s="67">
        <v>83.46496827</v>
      </c>
      <c r="BS61" s="67">
        <v>52.094592120000002</v>
      </c>
      <c r="BT61" s="67">
        <f t="shared" si="23"/>
        <v>60.245985295000004</v>
      </c>
      <c r="BU61" s="67">
        <v>74.625862600000005</v>
      </c>
      <c r="BV61" s="67">
        <v>45.866107990000003</v>
      </c>
      <c r="BW61" s="67">
        <f t="shared" si="24"/>
        <v>58.784447444999998</v>
      </c>
      <c r="BX61" s="67">
        <v>77.689272079999995</v>
      </c>
      <c r="BY61" s="67">
        <v>39.879622810000001</v>
      </c>
      <c r="BZ61" s="67">
        <f t="shared" si="25"/>
        <v>63.262596654999996</v>
      </c>
      <c r="CA61" s="67">
        <v>76.709333619999995</v>
      </c>
      <c r="CB61" s="67">
        <v>49.815859690000003</v>
      </c>
      <c r="CC61" s="67">
        <f t="shared" si="26"/>
        <v>57.870370339999994</v>
      </c>
      <c r="CD61" s="67">
        <v>76.377004299999996</v>
      </c>
      <c r="CE61" s="67">
        <v>39.363736379999999</v>
      </c>
      <c r="CF61" s="67">
        <f t="shared" si="27"/>
        <v>62.042212050000003</v>
      </c>
      <c r="CG61" s="67">
        <v>77.699581530000003</v>
      </c>
      <c r="CH61" s="67">
        <v>46.384842570000004</v>
      </c>
      <c r="CI61" s="67">
        <f t="shared" si="28"/>
        <v>62.428884699999998</v>
      </c>
      <c r="CJ61" s="67">
        <v>77.607189419999997</v>
      </c>
      <c r="CK61" s="67">
        <v>47.250579979999998</v>
      </c>
      <c r="CL61" s="67">
        <f t="shared" si="29"/>
        <v>54.644816515000002</v>
      </c>
      <c r="CM61" s="67">
        <v>74.273595650000004</v>
      </c>
      <c r="CN61" s="67">
        <v>35.01603738</v>
      </c>
      <c r="CO61" s="67">
        <f t="shared" si="30"/>
        <v>64.853921645</v>
      </c>
      <c r="CP61" s="67">
        <v>80.124982189999997</v>
      </c>
      <c r="CQ61" s="67">
        <v>49.582861100000002</v>
      </c>
      <c r="CR61" s="67">
        <f t="shared" si="31"/>
        <v>56.362399105000001</v>
      </c>
      <c r="CS61" s="67">
        <v>75.091627950000003</v>
      </c>
      <c r="CT61" s="67">
        <v>37.63317026</v>
      </c>
    </row>
    <row r="62" spans="1:98" ht="15.5">
      <c r="A62" s="260"/>
      <c r="B62" s="216" t="s">
        <v>128</v>
      </c>
      <c r="C62" s="67">
        <f t="shared" si="0"/>
        <v>59.877882314999994</v>
      </c>
      <c r="D62" s="67">
        <v>76.001242899999994</v>
      </c>
      <c r="E62" s="67">
        <v>43.75452173</v>
      </c>
      <c r="F62" s="67">
        <f t="shared" si="1"/>
        <v>62.925477700000002</v>
      </c>
      <c r="G62" s="67">
        <v>77.326713080000005</v>
      </c>
      <c r="H62" s="67">
        <v>48.524242319999999</v>
      </c>
      <c r="I62" s="67">
        <f t="shared" si="2"/>
        <v>68.550065704999994</v>
      </c>
      <c r="J62" s="67">
        <v>80.629030459999996</v>
      </c>
      <c r="K62" s="67">
        <v>56.47110095</v>
      </c>
      <c r="L62" s="67">
        <f t="shared" si="3"/>
        <v>62.213288485</v>
      </c>
      <c r="M62" s="67">
        <v>79.433751029999996</v>
      </c>
      <c r="N62" s="67">
        <v>44.992825940000003</v>
      </c>
      <c r="O62" s="67">
        <f t="shared" si="4"/>
        <v>61.445372880000001</v>
      </c>
      <c r="P62" s="67">
        <v>76.845023990000001</v>
      </c>
      <c r="Q62" s="67">
        <v>46.04572177</v>
      </c>
      <c r="R62" s="67">
        <f t="shared" si="5"/>
        <v>66.730777060000008</v>
      </c>
      <c r="S62" s="67">
        <v>78.871599110000005</v>
      </c>
      <c r="T62" s="67">
        <v>54.589955009999997</v>
      </c>
      <c r="U62" s="67">
        <f t="shared" si="6"/>
        <v>58.490677555000005</v>
      </c>
      <c r="V62" s="67">
        <v>83.302802810000003</v>
      </c>
      <c r="W62" s="67">
        <v>33.6785523</v>
      </c>
      <c r="X62" s="67">
        <f t="shared" si="7"/>
        <v>61.736650800000007</v>
      </c>
      <c r="Y62" s="67">
        <v>78.056062620000006</v>
      </c>
      <c r="Z62" s="67">
        <v>45.41723898</v>
      </c>
      <c r="AA62" s="67">
        <f t="shared" si="8"/>
        <v>63.127598320000004</v>
      </c>
      <c r="AB62" s="67">
        <v>75.529991719999998</v>
      </c>
      <c r="AC62" s="67">
        <v>50.725204920000003</v>
      </c>
      <c r="AD62" s="67">
        <f t="shared" si="9"/>
        <v>60.844071730000003</v>
      </c>
      <c r="AE62" s="67">
        <v>77.560273230000007</v>
      </c>
      <c r="AF62" s="67">
        <v>44.127870229999999</v>
      </c>
      <c r="AG62" s="67">
        <f t="shared" si="10"/>
        <v>59.926801310000002</v>
      </c>
      <c r="AH62" s="67">
        <v>75.830479929999996</v>
      </c>
      <c r="AI62" s="67">
        <v>44.023122690000001</v>
      </c>
      <c r="AJ62" s="67">
        <f t="shared" si="11"/>
        <v>61.445523010000002</v>
      </c>
      <c r="AK62" s="67">
        <v>78.033965230000007</v>
      </c>
      <c r="AL62" s="67">
        <v>44.857080789999998</v>
      </c>
      <c r="AM62" s="67">
        <f t="shared" si="12"/>
        <v>59.689339080000003</v>
      </c>
      <c r="AN62" s="67">
        <v>74.794843080000007</v>
      </c>
      <c r="AO62" s="67">
        <v>44.58383508</v>
      </c>
      <c r="AP62" s="67">
        <f t="shared" si="13"/>
        <v>60.921470970000001</v>
      </c>
      <c r="AQ62" s="67">
        <v>76.527481780000002</v>
      </c>
      <c r="AR62" s="67">
        <v>45.315460160000001</v>
      </c>
      <c r="AS62" s="67">
        <f t="shared" si="14"/>
        <v>62.638749510000004</v>
      </c>
      <c r="AT62" s="67">
        <v>78.042422310000006</v>
      </c>
      <c r="AU62" s="67">
        <v>47.235076710000001</v>
      </c>
      <c r="AV62" s="67">
        <f t="shared" si="15"/>
        <v>61.326272169999996</v>
      </c>
      <c r="AW62" s="67">
        <v>79.321152179999999</v>
      </c>
      <c r="AX62" s="67">
        <v>43.33139216</v>
      </c>
      <c r="AY62" s="67">
        <f t="shared" si="16"/>
        <v>55.892973304999998</v>
      </c>
      <c r="AZ62" s="67">
        <v>70.963826569999995</v>
      </c>
      <c r="BA62" s="67">
        <v>40.822120040000001</v>
      </c>
      <c r="BB62" s="67">
        <f t="shared" si="17"/>
        <v>65.749178430000001</v>
      </c>
      <c r="BC62" s="67">
        <v>78.711744339999996</v>
      </c>
      <c r="BD62" s="67">
        <v>52.786612519999998</v>
      </c>
      <c r="BE62" s="67">
        <f t="shared" si="18"/>
        <v>60.860365559999998</v>
      </c>
      <c r="BF62" s="67">
        <v>76.110278199999996</v>
      </c>
      <c r="BG62" s="67">
        <v>45.61045292</v>
      </c>
      <c r="BH62" s="67">
        <f t="shared" si="19"/>
        <v>62.789866970000006</v>
      </c>
      <c r="BI62" s="67">
        <v>76.816691770000006</v>
      </c>
      <c r="BJ62" s="67">
        <v>48.763042169999999</v>
      </c>
      <c r="BK62" s="67">
        <f t="shared" si="20"/>
        <v>61.741999749999998</v>
      </c>
      <c r="BL62" s="67">
        <v>78.766550719999998</v>
      </c>
      <c r="BM62" s="67">
        <v>44.717448779999998</v>
      </c>
      <c r="BN62" s="67">
        <f t="shared" si="21"/>
        <v>54.365147774999997</v>
      </c>
      <c r="BO62" s="67">
        <v>69.632175180000004</v>
      </c>
      <c r="BP62" s="67">
        <v>39.098120369999997</v>
      </c>
      <c r="BQ62" s="67">
        <f t="shared" si="22"/>
        <v>67.349697809999995</v>
      </c>
      <c r="BR62" s="67">
        <v>83.350606999999997</v>
      </c>
      <c r="BS62" s="67">
        <v>51.348788620000001</v>
      </c>
      <c r="BT62" s="67">
        <f t="shared" si="23"/>
        <v>60.442161300000002</v>
      </c>
      <c r="BU62" s="67">
        <v>75.295273350000002</v>
      </c>
      <c r="BV62" s="67">
        <v>45.589049250000002</v>
      </c>
      <c r="BW62" s="67">
        <f t="shared" si="24"/>
        <v>60.071768425000002</v>
      </c>
      <c r="BX62" s="67">
        <v>77.570429050000001</v>
      </c>
      <c r="BY62" s="67">
        <v>42.573107800000002</v>
      </c>
      <c r="BZ62" s="67">
        <f t="shared" si="25"/>
        <v>63.235178529999999</v>
      </c>
      <c r="CA62" s="67">
        <v>76.600026310000004</v>
      </c>
      <c r="CB62" s="67">
        <v>49.870330750000001</v>
      </c>
      <c r="CC62" s="67">
        <f t="shared" si="26"/>
        <v>60.781872005000004</v>
      </c>
      <c r="CD62" s="67">
        <v>78.524091940000005</v>
      </c>
      <c r="CE62" s="67">
        <v>43.039652070000002</v>
      </c>
      <c r="CF62" s="67">
        <f t="shared" si="27"/>
        <v>63.23471292</v>
      </c>
      <c r="CG62" s="67">
        <v>79.084453060000001</v>
      </c>
      <c r="CH62" s="67">
        <v>47.384972779999998</v>
      </c>
      <c r="CI62" s="67">
        <f t="shared" si="28"/>
        <v>63.16427229</v>
      </c>
      <c r="CJ62" s="67">
        <v>77.333657250000002</v>
      </c>
      <c r="CK62" s="67">
        <v>48.994887329999997</v>
      </c>
      <c r="CL62" s="67">
        <f t="shared" si="29"/>
        <v>55.651905530000001</v>
      </c>
      <c r="CM62" s="67">
        <v>74.614030450000001</v>
      </c>
      <c r="CN62" s="67">
        <v>36.68978061</v>
      </c>
      <c r="CO62" s="67">
        <f t="shared" si="30"/>
        <v>64.127322324999994</v>
      </c>
      <c r="CP62" s="67">
        <v>79.925344820000007</v>
      </c>
      <c r="CQ62" s="67">
        <v>48.329299829999997</v>
      </c>
      <c r="CR62" s="67">
        <f t="shared" si="31"/>
        <v>59.005756759999997</v>
      </c>
      <c r="CS62" s="67">
        <v>77.303431410000002</v>
      </c>
      <c r="CT62" s="67">
        <v>40.708082109999999</v>
      </c>
    </row>
    <row r="63" spans="1:98" ht="15.5">
      <c r="A63" s="260"/>
      <c r="B63" s="216" t="s">
        <v>129</v>
      </c>
      <c r="C63" s="67">
        <f t="shared" si="0"/>
        <v>59.144015229999994</v>
      </c>
      <c r="D63" s="67">
        <v>76.077097749999993</v>
      </c>
      <c r="E63" s="67">
        <v>42.210932710000002</v>
      </c>
      <c r="F63" s="67">
        <f t="shared" si="1"/>
        <v>63.279043294999994</v>
      </c>
      <c r="G63" s="67">
        <v>77.319064699999998</v>
      </c>
      <c r="H63" s="67">
        <v>49.239021889999997</v>
      </c>
      <c r="I63" s="67">
        <f t="shared" si="2"/>
        <v>70.987485645000007</v>
      </c>
      <c r="J63" s="67">
        <v>83.278338270000006</v>
      </c>
      <c r="K63" s="67">
        <v>58.69663302</v>
      </c>
      <c r="L63" s="67">
        <f t="shared" si="3"/>
        <v>63.011615570000004</v>
      </c>
      <c r="M63" s="67">
        <v>79.944799770000003</v>
      </c>
      <c r="N63" s="67">
        <v>46.078431369999997</v>
      </c>
      <c r="O63" s="67">
        <f t="shared" si="4"/>
        <v>61.342070184999997</v>
      </c>
      <c r="P63" s="67">
        <v>77.413473719999999</v>
      </c>
      <c r="Q63" s="67">
        <v>45.270666650000003</v>
      </c>
      <c r="R63" s="67">
        <f t="shared" si="5"/>
        <v>67.641452869999995</v>
      </c>
      <c r="S63" s="67">
        <v>79.742775480000006</v>
      </c>
      <c r="T63" s="67">
        <v>55.540130259999998</v>
      </c>
      <c r="U63" s="67">
        <f t="shared" si="6"/>
        <v>58.445700410000001</v>
      </c>
      <c r="V63" s="67">
        <v>83.34021328</v>
      </c>
      <c r="W63" s="67">
        <v>33.551187540000001</v>
      </c>
      <c r="X63" s="67">
        <f t="shared" si="7"/>
        <v>62.369947830000001</v>
      </c>
      <c r="Y63" s="67">
        <v>78.819537030000006</v>
      </c>
      <c r="Z63" s="67">
        <v>45.920358630000003</v>
      </c>
      <c r="AA63" s="67">
        <f t="shared" si="8"/>
        <v>63.273549334999998</v>
      </c>
      <c r="AB63" s="67">
        <v>75.669222230000003</v>
      </c>
      <c r="AC63" s="67">
        <v>50.877876440000001</v>
      </c>
      <c r="AD63" s="67">
        <f t="shared" si="9"/>
        <v>60.786422479999999</v>
      </c>
      <c r="AE63" s="67">
        <v>77.935791129999998</v>
      </c>
      <c r="AF63" s="67">
        <v>43.637053829999999</v>
      </c>
      <c r="AG63" s="67">
        <f t="shared" si="10"/>
        <v>60.098167050000001</v>
      </c>
      <c r="AH63" s="67">
        <v>76.547767820000004</v>
      </c>
      <c r="AI63" s="67">
        <v>43.648566279999997</v>
      </c>
      <c r="AJ63" s="67">
        <f t="shared" si="11"/>
        <v>62.594918925000002</v>
      </c>
      <c r="AK63" s="67">
        <v>79.879259630000007</v>
      </c>
      <c r="AL63" s="67">
        <v>45.310578219999996</v>
      </c>
      <c r="AM63" s="67">
        <f t="shared" si="12"/>
        <v>60.072090375000002</v>
      </c>
      <c r="AN63" s="67">
        <v>76.306792770000001</v>
      </c>
      <c r="AO63" s="67">
        <v>43.837387980000003</v>
      </c>
      <c r="AP63" s="67">
        <f t="shared" si="13"/>
        <v>60.729123430000001</v>
      </c>
      <c r="AQ63" s="67">
        <v>76.830959269999994</v>
      </c>
      <c r="AR63" s="67">
        <v>44.627287590000002</v>
      </c>
      <c r="AS63" s="67">
        <f t="shared" si="14"/>
        <v>63.121502844999995</v>
      </c>
      <c r="AT63" s="67">
        <v>78.266917609999993</v>
      </c>
      <c r="AU63" s="67">
        <v>47.976088079999997</v>
      </c>
      <c r="AV63" s="67">
        <f t="shared" si="15"/>
        <v>61.167657925</v>
      </c>
      <c r="AW63" s="67">
        <v>79.390102780000007</v>
      </c>
      <c r="AX63" s="67">
        <v>42.945213070000001</v>
      </c>
      <c r="AY63" s="67">
        <f t="shared" si="16"/>
        <v>57.102872730000001</v>
      </c>
      <c r="AZ63" s="67">
        <v>72.252063530000001</v>
      </c>
      <c r="BA63" s="67">
        <v>41.953681930000002</v>
      </c>
      <c r="BB63" s="67">
        <f t="shared" si="17"/>
        <v>66.029962635000004</v>
      </c>
      <c r="BC63" s="67">
        <v>79.21808403</v>
      </c>
      <c r="BD63" s="67">
        <v>52.841841240000001</v>
      </c>
      <c r="BE63" s="67">
        <f t="shared" si="18"/>
        <v>60.653528234999996</v>
      </c>
      <c r="BF63" s="67">
        <v>76.197787849999997</v>
      </c>
      <c r="BG63" s="67">
        <v>45.109268620000002</v>
      </c>
      <c r="BH63" s="67">
        <f t="shared" si="19"/>
        <v>63.805669200000004</v>
      </c>
      <c r="BI63" s="67">
        <v>77.619207040000006</v>
      </c>
      <c r="BJ63" s="67">
        <v>49.992131360000002</v>
      </c>
      <c r="BK63" s="67">
        <f t="shared" si="20"/>
        <v>63.983014205000003</v>
      </c>
      <c r="BL63" s="67">
        <v>81.341148160000003</v>
      </c>
      <c r="BM63" s="67">
        <v>46.624880249999997</v>
      </c>
      <c r="BN63" s="67">
        <f t="shared" si="21"/>
        <v>55.531461849999999</v>
      </c>
      <c r="BO63" s="67">
        <v>71.516143729999996</v>
      </c>
      <c r="BP63" s="67">
        <v>39.546779970000003</v>
      </c>
      <c r="BQ63" s="67">
        <f t="shared" si="22"/>
        <v>65.342098434999997</v>
      </c>
      <c r="BR63" s="67">
        <v>83.037732779999999</v>
      </c>
      <c r="BS63" s="67">
        <v>47.646464090000002</v>
      </c>
      <c r="BT63" s="67">
        <f t="shared" si="23"/>
        <v>59.869304565</v>
      </c>
      <c r="BU63" s="67">
        <v>74.136588770000003</v>
      </c>
      <c r="BV63" s="67">
        <v>45.602020359999997</v>
      </c>
      <c r="BW63" s="67">
        <f t="shared" si="24"/>
        <v>60.849901535000001</v>
      </c>
      <c r="BX63" s="67">
        <v>77.98200885</v>
      </c>
      <c r="BY63" s="67">
        <v>43.717794220000002</v>
      </c>
      <c r="BZ63" s="67">
        <f t="shared" si="25"/>
        <v>63.42352279</v>
      </c>
      <c r="CA63" s="67">
        <v>77.14915397</v>
      </c>
      <c r="CB63" s="67">
        <v>49.697891609999999</v>
      </c>
      <c r="CC63" s="67">
        <f t="shared" si="26"/>
        <v>59.898451389999998</v>
      </c>
      <c r="CD63" s="67">
        <v>78.30581153</v>
      </c>
      <c r="CE63" s="67">
        <v>41.491091249999997</v>
      </c>
      <c r="CF63" s="67">
        <f t="shared" si="27"/>
        <v>62.177848955000002</v>
      </c>
      <c r="CG63" s="67">
        <v>77.939072890000006</v>
      </c>
      <c r="CH63" s="67">
        <v>46.416625019999998</v>
      </c>
      <c r="CI63" s="67">
        <f t="shared" si="28"/>
        <v>63.998044534999998</v>
      </c>
      <c r="CJ63" s="67">
        <v>79.216917899999999</v>
      </c>
      <c r="CK63" s="67">
        <v>48.779171169999998</v>
      </c>
      <c r="CL63" s="67">
        <f t="shared" si="29"/>
        <v>54.709556755000001</v>
      </c>
      <c r="CM63" s="67">
        <v>73.383314990000002</v>
      </c>
      <c r="CN63" s="67">
        <v>36.03579852</v>
      </c>
      <c r="CO63" s="67">
        <f t="shared" si="30"/>
        <v>65.371752794999992</v>
      </c>
      <c r="CP63" s="67">
        <v>81.096423439999995</v>
      </c>
      <c r="CQ63" s="67">
        <v>49.647082150000003</v>
      </c>
      <c r="CR63" s="67">
        <f t="shared" si="31"/>
        <v>59.454892830000006</v>
      </c>
      <c r="CS63" s="67">
        <v>77.896014640000004</v>
      </c>
      <c r="CT63" s="67">
        <v>41.01377102</v>
      </c>
    </row>
    <row r="64" spans="1:98" ht="15.5">
      <c r="A64" s="260"/>
      <c r="B64" s="216" t="s">
        <v>130</v>
      </c>
      <c r="C64" s="67">
        <f t="shared" si="0"/>
        <v>60.681942875000004</v>
      </c>
      <c r="D64" s="67">
        <v>75.732572000000005</v>
      </c>
      <c r="E64" s="67">
        <v>45.631313749999997</v>
      </c>
      <c r="F64" s="67">
        <f t="shared" si="1"/>
        <v>63.305634885000003</v>
      </c>
      <c r="G64" s="67">
        <v>77.30494023</v>
      </c>
      <c r="H64" s="67">
        <v>49.30632954</v>
      </c>
      <c r="I64" s="67">
        <f t="shared" si="2"/>
        <v>69.28361572</v>
      </c>
      <c r="J64" s="67">
        <v>81.169801239999998</v>
      </c>
      <c r="K64" s="67">
        <v>57.397430200000002</v>
      </c>
      <c r="L64" s="67">
        <f t="shared" si="3"/>
        <v>62.750889220000005</v>
      </c>
      <c r="M64" s="67">
        <v>79.055084010000002</v>
      </c>
      <c r="N64" s="67">
        <v>46.446694430000001</v>
      </c>
      <c r="O64" s="67">
        <f t="shared" si="4"/>
        <v>60.535535565000004</v>
      </c>
      <c r="P64" s="67">
        <v>77.125870000000006</v>
      </c>
      <c r="Q64" s="67">
        <v>43.945201130000001</v>
      </c>
      <c r="R64" s="67">
        <f t="shared" si="5"/>
        <v>67.036511724999997</v>
      </c>
      <c r="S64" s="67">
        <v>78.839509280000001</v>
      </c>
      <c r="T64" s="67">
        <v>55.233514169999999</v>
      </c>
      <c r="U64" s="67">
        <f t="shared" si="6"/>
        <v>59.090260730000004</v>
      </c>
      <c r="V64" s="67">
        <v>84.464344530000005</v>
      </c>
      <c r="W64" s="67">
        <v>33.716176930000003</v>
      </c>
      <c r="X64" s="67">
        <f t="shared" si="7"/>
        <v>62.216776844999998</v>
      </c>
      <c r="Y64" s="67">
        <v>77.257415069999993</v>
      </c>
      <c r="Z64" s="67">
        <v>47.176138620000003</v>
      </c>
      <c r="AA64" s="67">
        <f t="shared" si="8"/>
        <v>63.198115939999994</v>
      </c>
      <c r="AB64" s="67">
        <v>74.937372659999994</v>
      </c>
      <c r="AC64" s="67">
        <v>51.458859220000001</v>
      </c>
      <c r="AD64" s="67">
        <f t="shared" si="9"/>
        <v>60.626106204999999</v>
      </c>
      <c r="AE64" s="67">
        <v>77.633568330000003</v>
      </c>
      <c r="AF64" s="67">
        <v>43.618644080000003</v>
      </c>
      <c r="AG64" s="67">
        <f t="shared" si="10"/>
        <v>60.364760735000004</v>
      </c>
      <c r="AH64" s="67">
        <v>75.522405000000006</v>
      </c>
      <c r="AI64" s="67">
        <v>45.207116470000003</v>
      </c>
      <c r="AJ64" s="67">
        <f t="shared" si="11"/>
        <v>62.593701770000003</v>
      </c>
      <c r="AK64" s="67">
        <v>78.284366140000003</v>
      </c>
      <c r="AL64" s="67">
        <v>46.903037400000002</v>
      </c>
      <c r="AM64" s="67">
        <f t="shared" si="12"/>
        <v>59.165203134999999</v>
      </c>
      <c r="AN64" s="67">
        <v>75.176850430000002</v>
      </c>
      <c r="AO64" s="67">
        <v>43.153555840000003</v>
      </c>
      <c r="AP64" s="67">
        <f t="shared" si="13"/>
        <v>59.607714264999998</v>
      </c>
      <c r="AQ64" s="67">
        <v>75.263946630000007</v>
      </c>
      <c r="AR64" s="67">
        <v>43.951481899999997</v>
      </c>
      <c r="AS64" s="67">
        <f t="shared" si="14"/>
        <v>62.71973337</v>
      </c>
      <c r="AT64" s="67">
        <v>78.204660750000002</v>
      </c>
      <c r="AU64" s="67">
        <v>47.234805989999998</v>
      </c>
      <c r="AV64" s="67">
        <f t="shared" si="15"/>
        <v>60.928411389999994</v>
      </c>
      <c r="AW64" s="67">
        <v>78.731405339999995</v>
      </c>
      <c r="AX64" s="67">
        <v>43.12541744</v>
      </c>
      <c r="AY64" s="67">
        <f t="shared" si="16"/>
        <v>56.704697780000004</v>
      </c>
      <c r="AZ64" s="67">
        <v>71.980444550000001</v>
      </c>
      <c r="BA64" s="67">
        <v>41.428951009999999</v>
      </c>
      <c r="BB64" s="67">
        <f t="shared" si="17"/>
        <v>65.151058840000005</v>
      </c>
      <c r="BC64" s="67">
        <v>78.456205030000007</v>
      </c>
      <c r="BD64" s="67">
        <v>51.845912650000002</v>
      </c>
      <c r="BE64" s="67">
        <f t="shared" si="18"/>
        <v>61.490824045000004</v>
      </c>
      <c r="BF64" s="67">
        <v>76.513326950000007</v>
      </c>
      <c r="BG64" s="67">
        <v>46.46832114</v>
      </c>
      <c r="BH64" s="67">
        <f t="shared" si="19"/>
        <v>65.23874035</v>
      </c>
      <c r="BI64" s="67">
        <v>78.673106970000006</v>
      </c>
      <c r="BJ64" s="67">
        <v>51.804373730000002</v>
      </c>
      <c r="BK64" s="67">
        <f t="shared" si="20"/>
        <v>62.841116124999999</v>
      </c>
      <c r="BL64" s="67">
        <v>80.189299779999999</v>
      </c>
      <c r="BM64" s="67">
        <v>45.49293247</v>
      </c>
      <c r="BN64" s="67">
        <f t="shared" si="21"/>
        <v>55.782299989999999</v>
      </c>
      <c r="BO64" s="67">
        <v>71.584353050000004</v>
      </c>
      <c r="BP64" s="67">
        <v>39.98024693</v>
      </c>
      <c r="BQ64" s="67">
        <f t="shared" si="22"/>
        <v>66.431916845000003</v>
      </c>
      <c r="BR64" s="67">
        <v>83.12441733</v>
      </c>
      <c r="BS64" s="67">
        <v>49.73941636</v>
      </c>
      <c r="BT64" s="67">
        <f t="shared" si="23"/>
        <v>61.389732745000003</v>
      </c>
      <c r="BU64" s="67">
        <v>76.369722089999996</v>
      </c>
      <c r="BV64" s="67">
        <v>46.409743400000004</v>
      </c>
      <c r="BW64" s="67">
        <f t="shared" si="24"/>
        <v>59.418062485000007</v>
      </c>
      <c r="BX64" s="67">
        <v>77.228298140000007</v>
      </c>
      <c r="BY64" s="67">
        <v>41.60782683</v>
      </c>
      <c r="BZ64" s="67">
        <f t="shared" si="25"/>
        <v>64.210701645</v>
      </c>
      <c r="CA64" s="67">
        <v>77.51005017</v>
      </c>
      <c r="CB64" s="67">
        <v>50.911353120000001</v>
      </c>
      <c r="CC64" s="67">
        <f t="shared" si="26"/>
        <v>59.534841209999996</v>
      </c>
      <c r="CD64" s="67">
        <v>77.422678649999995</v>
      </c>
      <c r="CE64" s="67">
        <v>41.647003769999998</v>
      </c>
      <c r="CF64" s="67">
        <f t="shared" si="27"/>
        <v>62.371502464999999</v>
      </c>
      <c r="CG64" s="67">
        <v>77.604765979999996</v>
      </c>
      <c r="CH64" s="67">
        <v>47.138238950000002</v>
      </c>
      <c r="CI64" s="67">
        <f t="shared" si="28"/>
        <v>63.203940779999996</v>
      </c>
      <c r="CJ64" s="67">
        <v>78.591873609999993</v>
      </c>
      <c r="CK64" s="67">
        <v>47.816007949999999</v>
      </c>
      <c r="CL64" s="67">
        <f t="shared" si="29"/>
        <v>55.285863110000001</v>
      </c>
      <c r="CM64" s="67">
        <v>73.710387789999999</v>
      </c>
      <c r="CN64" s="67">
        <v>36.861338430000004</v>
      </c>
      <c r="CO64" s="67">
        <f t="shared" si="30"/>
        <v>65.055606275000002</v>
      </c>
      <c r="CP64" s="67">
        <v>80.236554369999993</v>
      </c>
      <c r="CQ64" s="67">
        <v>49.874658179999997</v>
      </c>
      <c r="CR64" s="67">
        <f t="shared" si="31"/>
        <v>59.248025595000001</v>
      </c>
      <c r="CS64" s="67">
        <v>76.897427190000002</v>
      </c>
      <c r="CT64" s="67">
        <v>41.598624000000001</v>
      </c>
    </row>
    <row r="65" spans="1:98" ht="15.5">
      <c r="A65" s="260">
        <v>2020</v>
      </c>
      <c r="B65" s="216" t="s">
        <v>127</v>
      </c>
      <c r="C65" s="67">
        <f t="shared" si="0"/>
        <v>60.211431839999996</v>
      </c>
      <c r="D65" s="67">
        <v>75.649190559999994</v>
      </c>
      <c r="E65" s="67">
        <v>44.773673119999998</v>
      </c>
      <c r="F65" s="67">
        <f t="shared" si="1"/>
        <v>61.710585264999999</v>
      </c>
      <c r="G65" s="67">
        <v>76.383167389999997</v>
      </c>
      <c r="H65" s="67">
        <v>47.038003140000001</v>
      </c>
      <c r="I65" s="67">
        <f t="shared" si="2"/>
        <v>68.152316119999995</v>
      </c>
      <c r="J65" s="67">
        <v>79.979389810000001</v>
      </c>
      <c r="K65" s="67">
        <v>56.325242430000003</v>
      </c>
      <c r="L65" s="67">
        <f t="shared" si="3"/>
        <v>62.566878889999998</v>
      </c>
      <c r="M65" s="67">
        <v>79.720605090000006</v>
      </c>
      <c r="N65" s="67">
        <v>45.413152689999997</v>
      </c>
      <c r="O65" s="67">
        <f t="shared" si="4"/>
        <v>59.341495115000001</v>
      </c>
      <c r="P65" s="67">
        <v>75.397005590000006</v>
      </c>
      <c r="Q65" s="67">
        <v>43.285984640000002</v>
      </c>
      <c r="R65" s="67">
        <f t="shared" si="5"/>
        <v>66.797822949999997</v>
      </c>
      <c r="S65" s="67">
        <v>79.782874669999998</v>
      </c>
      <c r="T65" s="67">
        <v>53.812771230000003</v>
      </c>
      <c r="U65" s="67">
        <f t="shared" si="6"/>
        <v>58.381796839999993</v>
      </c>
      <c r="V65" s="67">
        <v>83.477218199999996</v>
      </c>
      <c r="W65" s="67">
        <v>33.286375479999997</v>
      </c>
      <c r="X65" s="67">
        <f t="shared" si="7"/>
        <v>61.718908904999999</v>
      </c>
      <c r="Y65" s="67">
        <v>76.35232053</v>
      </c>
      <c r="Z65" s="67">
        <v>47.085497279999998</v>
      </c>
      <c r="AA65" s="67">
        <f t="shared" si="8"/>
        <v>61.678909279999999</v>
      </c>
      <c r="AB65" s="67">
        <v>73.179193040000001</v>
      </c>
      <c r="AC65" s="67">
        <v>50.178625519999997</v>
      </c>
      <c r="AD65" s="67">
        <f t="shared" si="9"/>
        <v>59.355110240000002</v>
      </c>
      <c r="AE65" s="67">
        <v>76.411768519999995</v>
      </c>
      <c r="AF65" s="67">
        <v>42.298451960000001</v>
      </c>
      <c r="AG65" s="67">
        <f t="shared" si="10"/>
        <v>59.384794229999997</v>
      </c>
      <c r="AH65" s="67">
        <v>74.541815970000002</v>
      </c>
      <c r="AI65" s="67">
        <v>44.22777249</v>
      </c>
      <c r="AJ65" s="67">
        <f t="shared" si="11"/>
        <v>61.18888012</v>
      </c>
      <c r="AK65" s="67">
        <v>76.905822180000001</v>
      </c>
      <c r="AL65" s="67">
        <v>45.471938059999999</v>
      </c>
      <c r="AM65" s="67">
        <f t="shared" si="12"/>
        <v>60.049702655000004</v>
      </c>
      <c r="AN65" s="67">
        <v>75.45808907</v>
      </c>
      <c r="AO65" s="67">
        <v>44.641316240000002</v>
      </c>
      <c r="AP65" s="67">
        <f t="shared" si="13"/>
        <v>59.254560810000001</v>
      </c>
      <c r="AQ65" s="67">
        <v>75.688143289999999</v>
      </c>
      <c r="AR65" s="67">
        <v>42.820978330000003</v>
      </c>
      <c r="AS65" s="67">
        <f t="shared" si="14"/>
        <v>62.428586164999999</v>
      </c>
      <c r="AT65" s="67">
        <v>76.872378990000001</v>
      </c>
      <c r="AU65" s="67">
        <v>47.984793340000003</v>
      </c>
      <c r="AV65" s="67">
        <f t="shared" si="15"/>
        <v>61.901377394999997</v>
      </c>
      <c r="AW65" s="67">
        <v>79.557793919999995</v>
      </c>
      <c r="AX65" s="67">
        <v>44.24496087</v>
      </c>
      <c r="AY65" s="67">
        <f t="shared" si="16"/>
        <v>57.672710879999997</v>
      </c>
      <c r="AZ65" s="67">
        <v>72.494622469999996</v>
      </c>
      <c r="BA65" s="67">
        <v>42.850799289999998</v>
      </c>
      <c r="BB65" s="67">
        <f t="shared" si="17"/>
        <v>66.304063029999995</v>
      </c>
      <c r="BC65" s="67">
        <v>78.973860529999996</v>
      </c>
      <c r="BD65" s="67">
        <v>53.63426553</v>
      </c>
      <c r="BE65" s="67">
        <f t="shared" si="18"/>
        <v>61.150260834999997</v>
      </c>
      <c r="BF65" s="67">
        <v>76.240061870000005</v>
      </c>
      <c r="BG65" s="67">
        <v>46.060459799999997</v>
      </c>
      <c r="BH65" s="67">
        <f t="shared" si="19"/>
        <v>61.974833869999998</v>
      </c>
      <c r="BI65" s="67">
        <v>76.68202411</v>
      </c>
      <c r="BJ65" s="67">
        <v>47.267643630000002</v>
      </c>
      <c r="BK65" s="67">
        <f t="shared" si="20"/>
        <v>61.986263995000002</v>
      </c>
      <c r="BL65" s="67">
        <v>78.637823740000002</v>
      </c>
      <c r="BM65" s="67">
        <v>45.334704250000001</v>
      </c>
      <c r="BN65" s="67">
        <f t="shared" si="21"/>
        <v>57.372841399999999</v>
      </c>
      <c r="BO65" s="67">
        <v>73.221908490000004</v>
      </c>
      <c r="BP65" s="67">
        <v>41.52377431</v>
      </c>
      <c r="BQ65" s="67">
        <f t="shared" si="22"/>
        <v>65.621101105000008</v>
      </c>
      <c r="BR65" s="67">
        <v>82.426806339999999</v>
      </c>
      <c r="BS65" s="67">
        <v>48.815395870000003</v>
      </c>
      <c r="BT65" s="67">
        <f t="shared" si="23"/>
        <v>60.705678954999996</v>
      </c>
      <c r="BU65" s="67">
        <v>75.129010620000003</v>
      </c>
      <c r="BV65" s="67">
        <v>46.282347289999997</v>
      </c>
      <c r="BW65" s="67">
        <f t="shared" si="24"/>
        <v>59.069277249999999</v>
      </c>
      <c r="BX65" s="67">
        <v>76.350026929999999</v>
      </c>
      <c r="BY65" s="67">
        <v>41.788527569999999</v>
      </c>
      <c r="BZ65" s="67">
        <f t="shared" si="25"/>
        <v>62.894724869999997</v>
      </c>
      <c r="CA65" s="67">
        <v>76.441712719999998</v>
      </c>
      <c r="CB65" s="67">
        <v>49.347737019999997</v>
      </c>
      <c r="CC65" s="67">
        <f t="shared" si="26"/>
        <v>60.401991989999999</v>
      </c>
      <c r="CD65" s="67">
        <v>77.921351169999994</v>
      </c>
      <c r="CE65" s="67">
        <v>42.882632809999997</v>
      </c>
      <c r="CF65" s="67">
        <f t="shared" si="27"/>
        <v>60.946120924999995</v>
      </c>
      <c r="CG65" s="67">
        <v>75.747415309999994</v>
      </c>
      <c r="CH65" s="67">
        <v>46.144826539999997</v>
      </c>
      <c r="CI65" s="67">
        <f t="shared" si="28"/>
        <v>62.595852574999995</v>
      </c>
      <c r="CJ65" s="67">
        <v>77.790838829999998</v>
      </c>
      <c r="CK65" s="67">
        <v>47.400866319999999</v>
      </c>
      <c r="CL65" s="67">
        <f t="shared" si="29"/>
        <v>56.866550425</v>
      </c>
      <c r="CM65" s="67">
        <v>75.495739839999999</v>
      </c>
      <c r="CN65" s="67">
        <v>38.237361010000001</v>
      </c>
      <c r="CO65" s="67">
        <f t="shared" si="30"/>
        <v>65.110174435000005</v>
      </c>
      <c r="CP65" s="67">
        <v>80.228889809999998</v>
      </c>
      <c r="CQ65" s="67">
        <v>49.991459059999997</v>
      </c>
      <c r="CR65" s="67">
        <f t="shared" si="31"/>
        <v>57.130025504999999</v>
      </c>
      <c r="CS65" s="67">
        <v>73.962680919999997</v>
      </c>
      <c r="CT65" s="67">
        <v>40.297370090000001</v>
      </c>
    </row>
    <row r="66" spans="1:98" ht="15.5">
      <c r="A66" s="260"/>
      <c r="B66" s="216" t="s">
        <v>128</v>
      </c>
      <c r="C66" s="67" t="s">
        <v>1127</v>
      </c>
      <c r="D66" s="67" t="s">
        <v>1127</v>
      </c>
      <c r="E66" s="67" t="s">
        <v>1127</v>
      </c>
      <c r="F66" s="67" t="s">
        <v>1127</v>
      </c>
      <c r="G66" s="67" t="s">
        <v>1127</v>
      </c>
      <c r="H66" s="67" t="s">
        <v>1127</v>
      </c>
      <c r="I66" s="67" t="s">
        <v>1127</v>
      </c>
      <c r="J66" s="67" t="s">
        <v>1127</v>
      </c>
      <c r="K66" s="67" t="s">
        <v>1127</v>
      </c>
      <c r="L66" s="67" t="s">
        <v>1127</v>
      </c>
      <c r="M66" s="67" t="s">
        <v>1127</v>
      </c>
      <c r="N66" s="67" t="s">
        <v>1127</v>
      </c>
      <c r="O66" s="67" t="s">
        <v>1127</v>
      </c>
      <c r="P66" s="67" t="s">
        <v>1127</v>
      </c>
      <c r="Q66" s="67" t="s">
        <v>1127</v>
      </c>
      <c r="R66" s="67" t="s">
        <v>1127</v>
      </c>
      <c r="S66" s="67" t="s">
        <v>1127</v>
      </c>
      <c r="T66" s="67" t="s">
        <v>1127</v>
      </c>
      <c r="U66" s="67" t="s">
        <v>1127</v>
      </c>
      <c r="V66" s="67" t="s">
        <v>1127</v>
      </c>
      <c r="W66" s="67" t="s">
        <v>1127</v>
      </c>
      <c r="X66" s="67" t="s">
        <v>1127</v>
      </c>
      <c r="Y66" s="67" t="s">
        <v>1127</v>
      </c>
      <c r="Z66" s="67" t="s">
        <v>1127</v>
      </c>
      <c r="AA66" s="67" t="s">
        <v>1127</v>
      </c>
      <c r="AB66" s="67" t="s">
        <v>1127</v>
      </c>
      <c r="AC66" s="67" t="s">
        <v>1127</v>
      </c>
      <c r="AD66" s="67" t="s">
        <v>1127</v>
      </c>
      <c r="AE66" s="67" t="s">
        <v>1127</v>
      </c>
      <c r="AF66" s="67" t="s">
        <v>1127</v>
      </c>
      <c r="AG66" s="67" t="s">
        <v>1127</v>
      </c>
      <c r="AH66" s="67" t="s">
        <v>1127</v>
      </c>
      <c r="AI66" s="67" t="s">
        <v>1127</v>
      </c>
      <c r="AJ66" s="67" t="s">
        <v>1127</v>
      </c>
      <c r="AK66" s="67" t="s">
        <v>1127</v>
      </c>
      <c r="AL66" s="67" t="s">
        <v>1127</v>
      </c>
      <c r="AM66" s="67" t="s">
        <v>1127</v>
      </c>
      <c r="AN66" s="67" t="s">
        <v>1127</v>
      </c>
      <c r="AO66" s="67" t="s">
        <v>1127</v>
      </c>
      <c r="AP66" s="67" t="s">
        <v>1127</v>
      </c>
      <c r="AQ66" s="67" t="s">
        <v>1127</v>
      </c>
      <c r="AR66" s="67" t="s">
        <v>1127</v>
      </c>
      <c r="AS66" s="67" t="s">
        <v>1127</v>
      </c>
      <c r="AT66" s="67" t="s">
        <v>1127</v>
      </c>
      <c r="AU66" s="67" t="s">
        <v>1127</v>
      </c>
      <c r="AV66" s="67" t="s">
        <v>1127</v>
      </c>
      <c r="AW66" s="67" t="s">
        <v>1127</v>
      </c>
      <c r="AX66" s="67" t="s">
        <v>1127</v>
      </c>
      <c r="AY66" s="67" t="s">
        <v>1127</v>
      </c>
      <c r="AZ66" s="67" t="s">
        <v>1127</v>
      </c>
      <c r="BA66" s="67" t="s">
        <v>1127</v>
      </c>
      <c r="BB66" s="67" t="s">
        <v>1127</v>
      </c>
      <c r="BC66" s="67" t="s">
        <v>1127</v>
      </c>
      <c r="BD66" s="67" t="s">
        <v>1127</v>
      </c>
      <c r="BE66" s="67" t="s">
        <v>1127</v>
      </c>
      <c r="BF66" s="67" t="s">
        <v>1127</v>
      </c>
      <c r="BG66" s="67" t="s">
        <v>1127</v>
      </c>
      <c r="BH66" s="67" t="s">
        <v>1127</v>
      </c>
      <c r="BI66" s="67" t="s">
        <v>1127</v>
      </c>
      <c r="BJ66" s="67" t="s">
        <v>1127</v>
      </c>
      <c r="BK66" s="67" t="s">
        <v>1127</v>
      </c>
      <c r="BL66" s="67" t="s">
        <v>1127</v>
      </c>
      <c r="BM66" s="67" t="s">
        <v>1127</v>
      </c>
      <c r="BN66" s="67" t="s">
        <v>1127</v>
      </c>
      <c r="BO66" s="67" t="s">
        <v>1127</v>
      </c>
      <c r="BP66" s="67" t="s">
        <v>1127</v>
      </c>
      <c r="BQ66" s="67" t="s">
        <v>1127</v>
      </c>
      <c r="BR66" s="67" t="s">
        <v>1127</v>
      </c>
      <c r="BS66" s="67" t="s">
        <v>1127</v>
      </c>
      <c r="BT66" s="67" t="s">
        <v>1127</v>
      </c>
      <c r="BU66" s="67" t="s">
        <v>1127</v>
      </c>
      <c r="BV66" s="67" t="s">
        <v>1127</v>
      </c>
      <c r="BW66" s="67" t="s">
        <v>1127</v>
      </c>
      <c r="BX66" s="67" t="s">
        <v>1127</v>
      </c>
      <c r="BY66" s="67" t="s">
        <v>1127</v>
      </c>
      <c r="BZ66" s="67" t="s">
        <v>1127</v>
      </c>
      <c r="CA66" s="67" t="s">
        <v>1127</v>
      </c>
      <c r="CB66" s="67" t="s">
        <v>1127</v>
      </c>
      <c r="CC66" s="67" t="s">
        <v>1127</v>
      </c>
      <c r="CD66" s="67" t="s">
        <v>1127</v>
      </c>
      <c r="CE66" s="67" t="s">
        <v>1127</v>
      </c>
      <c r="CF66" s="67" t="s">
        <v>1127</v>
      </c>
      <c r="CG66" s="67" t="s">
        <v>1127</v>
      </c>
      <c r="CH66" s="67" t="s">
        <v>1127</v>
      </c>
      <c r="CI66" s="67" t="s">
        <v>1127</v>
      </c>
      <c r="CJ66" s="67" t="s">
        <v>1127</v>
      </c>
      <c r="CK66" s="67" t="s">
        <v>1127</v>
      </c>
      <c r="CL66" s="67" t="s">
        <v>1127</v>
      </c>
      <c r="CM66" s="67" t="s">
        <v>1127</v>
      </c>
      <c r="CN66" s="67" t="s">
        <v>1127</v>
      </c>
      <c r="CO66" s="67" t="s">
        <v>1127</v>
      </c>
      <c r="CP66" s="67" t="s">
        <v>1127</v>
      </c>
      <c r="CQ66" s="67" t="s">
        <v>1127</v>
      </c>
      <c r="CR66" s="67" t="s">
        <v>1127</v>
      </c>
      <c r="CS66" s="67" t="s">
        <v>1127</v>
      </c>
      <c r="CT66" s="67" t="s">
        <v>1127</v>
      </c>
    </row>
    <row r="67" spans="1:98" ht="15.5">
      <c r="A67" s="260"/>
      <c r="B67" s="216" t="s">
        <v>129</v>
      </c>
      <c r="C67" s="67">
        <f t="shared" si="0"/>
        <v>58.041494815</v>
      </c>
      <c r="D67" s="67">
        <v>74.336967729999998</v>
      </c>
      <c r="E67" s="67">
        <v>41.746021900000002</v>
      </c>
      <c r="F67" s="67">
        <f t="shared" si="1"/>
        <v>57.385844399999996</v>
      </c>
      <c r="G67" s="67">
        <v>71.106572799999995</v>
      </c>
      <c r="H67" s="67">
        <v>43.665115999999998</v>
      </c>
      <c r="I67" s="67">
        <f t="shared" si="2"/>
        <v>60.159843989999999</v>
      </c>
      <c r="J67" s="67">
        <v>73.33773497</v>
      </c>
      <c r="K67" s="67">
        <v>46.981953009999998</v>
      </c>
      <c r="L67" s="67">
        <f t="shared" si="3"/>
        <v>55.998215865000006</v>
      </c>
      <c r="M67" s="67">
        <v>74.727764840000006</v>
      </c>
      <c r="N67" s="67">
        <v>37.268666889999999</v>
      </c>
      <c r="O67" s="67">
        <f t="shared" si="4"/>
        <v>58.305693820000002</v>
      </c>
      <c r="P67" s="67">
        <v>74.263536889999997</v>
      </c>
      <c r="Q67" s="67">
        <v>42.347850749999999</v>
      </c>
      <c r="R67" s="67">
        <f t="shared" si="5"/>
        <v>60.230905424999996</v>
      </c>
      <c r="S67" s="67">
        <v>74.795291539999994</v>
      </c>
      <c r="T67" s="67">
        <v>45.666519309999998</v>
      </c>
      <c r="U67" s="67">
        <f t="shared" si="6"/>
        <v>53.988716019999998</v>
      </c>
      <c r="V67" s="67">
        <v>79.631215729999994</v>
      </c>
      <c r="W67" s="67">
        <v>28.346216309999999</v>
      </c>
      <c r="X67" s="67">
        <f t="shared" si="7"/>
        <v>60.782497594999995</v>
      </c>
      <c r="Y67" s="67">
        <v>76.2402266</v>
      </c>
      <c r="Z67" s="67">
        <v>45.324768589999998</v>
      </c>
      <c r="AA67" s="67">
        <f t="shared" si="8"/>
        <v>51.633619580000001</v>
      </c>
      <c r="AB67" s="67">
        <v>62.075112900000001</v>
      </c>
      <c r="AC67" s="67">
        <v>41.192126260000002</v>
      </c>
      <c r="AD67" s="67">
        <f t="shared" si="9"/>
        <v>58.931656224999998</v>
      </c>
      <c r="AE67" s="67">
        <v>76.91107178</v>
      </c>
      <c r="AF67" s="67">
        <v>40.952240670000002</v>
      </c>
      <c r="AG67" s="67">
        <f t="shared" si="10"/>
        <v>53.543935129999994</v>
      </c>
      <c r="AH67" s="67">
        <v>69.640394139999998</v>
      </c>
      <c r="AI67" s="67">
        <v>37.447476119999997</v>
      </c>
      <c r="AJ67" s="67">
        <f t="shared" si="11"/>
        <v>59.493796200000006</v>
      </c>
      <c r="AK67" s="67">
        <v>76.877137070000003</v>
      </c>
      <c r="AL67" s="67">
        <v>42.110455330000001</v>
      </c>
      <c r="AM67" s="67">
        <f t="shared" si="12"/>
        <v>58.119938419999997</v>
      </c>
      <c r="AN67" s="67">
        <v>74.945850910000004</v>
      </c>
      <c r="AO67" s="67">
        <v>41.294025929999997</v>
      </c>
      <c r="AP67" s="67">
        <f t="shared" si="13"/>
        <v>54.867316129999992</v>
      </c>
      <c r="AQ67" s="67">
        <v>73.389982989999993</v>
      </c>
      <c r="AR67" s="67">
        <v>36.344649269999998</v>
      </c>
      <c r="AS67" s="67">
        <f t="shared" si="14"/>
        <v>59.733463639999997</v>
      </c>
      <c r="AT67" s="67">
        <v>75.614860870000001</v>
      </c>
      <c r="AU67" s="67">
        <v>43.852066409999999</v>
      </c>
      <c r="AV67" s="67">
        <f t="shared" si="15"/>
        <v>57.205431985000004</v>
      </c>
      <c r="AW67" s="67">
        <v>76.745500329999999</v>
      </c>
      <c r="AX67" s="67">
        <v>37.665363640000002</v>
      </c>
      <c r="AY67" s="67">
        <f t="shared" si="16"/>
        <v>53.791161755000005</v>
      </c>
      <c r="AZ67" s="67">
        <v>67.530314230000002</v>
      </c>
      <c r="BA67" s="67">
        <v>40.05200928</v>
      </c>
      <c r="BB67" s="67">
        <f t="shared" si="17"/>
        <v>69.311873434999995</v>
      </c>
      <c r="BC67" s="67">
        <v>85.056278239999997</v>
      </c>
      <c r="BD67" s="67">
        <v>53.56746863</v>
      </c>
      <c r="BE67" s="67">
        <f t="shared" si="18"/>
        <v>58.474197349999997</v>
      </c>
      <c r="BF67" s="67">
        <v>72.725555459999995</v>
      </c>
      <c r="BG67" s="67">
        <v>44.222839239999999</v>
      </c>
      <c r="BH67" s="67">
        <f t="shared" si="19"/>
        <v>60.318340235000001</v>
      </c>
      <c r="BI67" s="67">
        <v>75.192950330000002</v>
      </c>
      <c r="BJ67" s="67">
        <v>45.44373014</v>
      </c>
      <c r="BK67" s="67">
        <f t="shared" si="20"/>
        <v>57.977415884999999</v>
      </c>
      <c r="BL67" s="67">
        <v>73.436658050000005</v>
      </c>
      <c r="BM67" s="67">
        <v>42.51817372</v>
      </c>
      <c r="BN67" s="67">
        <f t="shared" si="21"/>
        <v>53.600378655</v>
      </c>
      <c r="BO67" s="67">
        <v>69.469445370000003</v>
      </c>
      <c r="BP67" s="67">
        <v>37.731311939999998</v>
      </c>
      <c r="BQ67" s="67">
        <f t="shared" si="22"/>
        <v>57.389796689999997</v>
      </c>
      <c r="BR67" s="67">
        <v>73.083260809999999</v>
      </c>
      <c r="BS67" s="67">
        <v>41.696332570000003</v>
      </c>
      <c r="BT67" s="67">
        <f t="shared" si="23"/>
        <v>53.930012865000002</v>
      </c>
      <c r="BU67" s="67">
        <v>68.992579300000003</v>
      </c>
      <c r="BV67" s="67">
        <v>38.867446430000001</v>
      </c>
      <c r="BW67" s="67">
        <f t="shared" si="24"/>
        <v>56.815804764999996</v>
      </c>
      <c r="BX67" s="67">
        <v>75.652879409999997</v>
      </c>
      <c r="BY67" s="67">
        <v>37.978730120000002</v>
      </c>
      <c r="BZ67" s="67">
        <f t="shared" si="25"/>
        <v>54.330717620000001</v>
      </c>
      <c r="CA67" s="67">
        <v>68.890459590000006</v>
      </c>
      <c r="CB67" s="67">
        <v>39.770975649999997</v>
      </c>
      <c r="CC67" s="67">
        <f t="shared" si="26"/>
        <v>51.628562504999998</v>
      </c>
      <c r="CD67" s="67">
        <v>71.575335679999995</v>
      </c>
      <c r="CE67" s="67">
        <v>31.681789330000001</v>
      </c>
      <c r="CF67" s="67">
        <f t="shared" si="27"/>
        <v>57.107940565</v>
      </c>
      <c r="CG67" s="67">
        <v>73.39094987</v>
      </c>
      <c r="CH67" s="67">
        <v>40.82493126</v>
      </c>
      <c r="CI67" s="67">
        <f t="shared" si="28"/>
        <v>58.432697465000004</v>
      </c>
      <c r="CJ67" s="67">
        <v>74.5556196</v>
      </c>
      <c r="CK67" s="67">
        <v>42.309775330000001</v>
      </c>
      <c r="CL67" s="67">
        <f t="shared" si="29"/>
        <v>51.721745855000002</v>
      </c>
      <c r="CM67" s="67">
        <v>70.056333710000004</v>
      </c>
      <c r="CN67" s="67">
        <v>33.387157999999999</v>
      </c>
      <c r="CO67" s="67">
        <f t="shared" si="30"/>
        <v>62.017405635000003</v>
      </c>
      <c r="CP67" s="67">
        <v>78.348807399999998</v>
      </c>
      <c r="CQ67" s="67">
        <v>45.68600387</v>
      </c>
      <c r="CR67" s="67">
        <f t="shared" si="31"/>
        <v>59.7855524</v>
      </c>
      <c r="CS67" s="67">
        <v>80.216510029999995</v>
      </c>
      <c r="CT67" s="67">
        <v>39.354594769999999</v>
      </c>
    </row>
    <row r="68" spans="1:98" ht="15.5">
      <c r="A68" s="260"/>
      <c r="B68" s="216" t="s">
        <v>130</v>
      </c>
      <c r="C68" s="67">
        <f t="shared" si="0"/>
        <v>58.329423980000001</v>
      </c>
      <c r="D68" s="67">
        <v>72.581475019999999</v>
      </c>
      <c r="E68" s="67">
        <v>44.077372939999997</v>
      </c>
      <c r="F68" s="67">
        <f t="shared" si="1"/>
        <v>59.341755169999999</v>
      </c>
      <c r="G68" s="67">
        <v>72.397468579999995</v>
      </c>
      <c r="H68" s="67">
        <v>46.286041760000003</v>
      </c>
      <c r="I68" s="67">
        <f t="shared" si="2"/>
        <v>62.504685805000001</v>
      </c>
      <c r="J68" s="67">
        <v>75.909130680000004</v>
      </c>
      <c r="K68" s="67">
        <v>49.100240929999998</v>
      </c>
      <c r="L68" s="67">
        <f t="shared" si="3"/>
        <v>60.365947809999994</v>
      </c>
      <c r="M68" s="67">
        <v>78.904485519999994</v>
      </c>
      <c r="N68" s="67">
        <v>41.827410100000002</v>
      </c>
      <c r="O68" s="67">
        <f t="shared" si="4"/>
        <v>59.849651455</v>
      </c>
      <c r="P68" s="67">
        <v>76.126923110000007</v>
      </c>
      <c r="Q68" s="67">
        <v>43.5723798</v>
      </c>
      <c r="R68" s="67">
        <f t="shared" si="5"/>
        <v>61.802854995000004</v>
      </c>
      <c r="S68" s="67">
        <v>76.159324080000005</v>
      </c>
      <c r="T68" s="67">
        <v>47.446385909999996</v>
      </c>
      <c r="U68" s="67">
        <f t="shared" si="6"/>
        <v>55.930168055000003</v>
      </c>
      <c r="V68" s="67">
        <v>81.601352180000006</v>
      </c>
      <c r="W68" s="67">
        <v>30.258983929999999</v>
      </c>
      <c r="X68" s="67">
        <f t="shared" si="7"/>
        <v>60.478239694999999</v>
      </c>
      <c r="Y68" s="67">
        <v>75.924958570000001</v>
      </c>
      <c r="Z68" s="67">
        <v>45.031520819999997</v>
      </c>
      <c r="AA68" s="67">
        <f t="shared" si="8"/>
        <v>55.104983250000004</v>
      </c>
      <c r="AB68" s="67">
        <v>65.67205439</v>
      </c>
      <c r="AC68" s="67">
        <v>44.537912110000001</v>
      </c>
      <c r="AD68" s="67">
        <f t="shared" si="9"/>
        <v>59.326422704999999</v>
      </c>
      <c r="AE68" s="67">
        <v>76.513052689999995</v>
      </c>
      <c r="AF68" s="67">
        <v>42.139792720000003</v>
      </c>
      <c r="AG68" s="67">
        <f t="shared" si="10"/>
        <v>55.770663675000002</v>
      </c>
      <c r="AH68" s="67">
        <v>70.807914460000006</v>
      </c>
      <c r="AI68" s="67">
        <v>40.733412889999997</v>
      </c>
      <c r="AJ68" s="67">
        <f t="shared" si="11"/>
        <v>60.822719544999998</v>
      </c>
      <c r="AK68" s="67">
        <v>76.825649600000006</v>
      </c>
      <c r="AL68" s="67">
        <v>44.819789489999998</v>
      </c>
      <c r="AM68" s="67">
        <f t="shared" si="12"/>
        <v>59.455719095000006</v>
      </c>
      <c r="AN68" s="67">
        <v>76.880521650000006</v>
      </c>
      <c r="AO68" s="67">
        <v>42.03091654</v>
      </c>
      <c r="AP68" s="67">
        <f t="shared" si="13"/>
        <v>55.982790359999996</v>
      </c>
      <c r="AQ68" s="67">
        <v>71.927858229999998</v>
      </c>
      <c r="AR68" s="67">
        <v>40.03772249</v>
      </c>
      <c r="AS68" s="67">
        <f t="shared" si="14"/>
        <v>60.471153494999996</v>
      </c>
      <c r="AT68" s="67">
        <v>76.20673961</v>
      </c>
      <c r="AU68" s="67">
        <v>44.735567379999999</v>
      </c>
      <c r="AV68" s="67">
        <f t="shared" si="15"/>
        <v>58.029365009999999</v>
      </c>
      <c r="AW68" s="67">
        <v>77.769951129999995</v>
      </c>
      <c r="AX68" s="67">
        <v>38.288778890000003</v>
      </c>
      <c r="AY68" s="67">
        <f t="shared" si="16"/>
        <v>55.419638319999997</v>
      </c>
      <c r="AZ68" s="67">
        <v>68.731245349999995</v>
      </c>
      <c r="BA68" s="67">
        <v>42.10803129</v>
      </c>
      <c r="BB68" s="67">
        <f t="shared" si="17"/>
        <v>70.682252105000003</v>
      </c>
      <c r="BC68" s="67">
        <v>84.177923539999995</v>
      </c>
      <c r="BD68" s="67">
        <v>57.186580669999998</v>
      </c>
      <c r="BE68" s="67">
        <f t="shared" si="18"/>
        <v>59.417962519999996</v>
      </c>
      <c r="BF68" s="67">
        <v>73.798556559999994</v>
      </c>
      <c r="BG68" s="67">
        <v>45.037368479999998</v>
      </c>
      <c r="BH68" s="67">
        <f t="shared" si="19"/>
        <v>62.871128075000001</v>
      </c>
      <c r="BI68" s="67">
        <v>79.012598729999993</v>
      </c>
      <c r="BJ68" s="67">
        <v>46.729657420000002</v>
      </c>
      <c r="BK68" s="67">
        <f t="shared" si="20"/>
        <v>60.097872879999997</v>
      </c>
      <c r="BL68" s="67">
        <v>75.453744709999995</v>
      </c>
      <c r="BM68" s="67">
        <v>44.742001049999999</v>
      </c>
      <c r="BN68" s="67">
        <f t="shared" si="21"/>
        <v>57.67435072</v>
      </c>
      <c r="BO68" s="67">
        <v>73.501280539999996</v>
      </c>
      <c r="BP68" s="67">
        <v>41.847420900000003</v>
      </c>
      <c r="BQ68" s="67">
        <f t="shared" si="22"/>
        <v>61.666592950000002</v>
      </c>
      <c r="BR68" s="67">
        <v>77.755822260000002</v>
      </c>
      <c r="BS68" s="67">
        <v>45.577363640000002</v>
      </c>
      <c r="BT68" s="67">
        <f t="shared" si="23"/>
        <v>55.477665965</v>
      </c>
      <c r="BU68" s="67">
        <v>70.875768480000005</v>
      </c>
      <c r="BV68" s="67">
        <v>40.079563450000002</v>
      </c>
      <c r="BW68" s="67">
        <f t="shared" si="24"/>
        <v>58.196580134999998</v>
      </c>
      <c r="BX68" s="67">
        <v>75.640977609999993</v>
      </c>
      <c r="BY68" s="67">
        <v>40.752182660000003</v>
      </c>
      <c r="BZ68" s="67">
        <f t="shared" si="25"/>
        <v>61.35790969</v>
      </c>
      <c r="CA68" s="67">
        <v>74.860942929999993</v>
      </c>
      <c r="CB68" s="67">
        <v>47.854876449999999</v>
      </c>
      <c r="CC68" s="67">
        <f t="shared" si="26"/>
        <v>53.817165084999999</v>
      </c>
      <c r="CD68" s="67">
        <v>71.967712070000005</v>
      </c>
      <c r="CE68" s="67">
        <v>35.666618100000001</v>
      </c>
      <c r="CF68" s="67">
        <f t="shared" si="27"/>
        <v>59.315456615000002</v>
      </c>
      <c r="CG68" s="67">
        <v>74.649646099999998</v>
      </c>
      <c r="CH68" s="67">
        <v>43.981267129999999</v>
      </c>
      <c r="CI68" s="67">
        <f t="shared" si="28"/>
        <v>60.925304419999996</v>
      </c>
      <c r="CJ68" s="67">
        <v>76.686558109999993</v>
      </c>
      <c r="CK68" s="67">
        <v>45.16405073</v>
      </c>
      <c r="CL68" s="67">
        <f t="shared" si="29"/>
        <v>54.689420369999993</v>
      </c>
      <c r="CM68" s="67">
        <v>72.450206379999997</v>
      </c>
      <c r="CN68" s="67">
        <v>36.928634359999997</v>
      </c>
      <c r="CO68" s="67">
        <f t="shared" si="30"/>
        <v>63.967910529999997</v>
      </c>
      <c r="CP68" s="67">
        <v>79.605696829999999</v>
      </c>
      <c r="CQ68" s="67">
        <v>48.330124230000003</v>
      </c>
      <c r="CR68" s="67">
        <f t="shared" si="31"/>
        <v>60.475742359999998</v>
      </c>
      <c r="CS68" s="67">
        <v>79.78069653</v>
      </c>
      <c r="CT68" s="67">
        <v>41.170788190000003</v>
      </c>
    </row>
    <row r="70" spans="1:98" ht="15.5">
      <c r="A70" s="212" t="s">
        <v>65</v>
      </c>
      <c r="B70" s="212" t="s">
        <v>1128</v>
      </c>
      <c r="C70" s="212"/>
      <c r="D70" s="212"/>
      <c r="E70" s="212"/>
      <c r="F70" s="212"/>
      <c r="G70" s="212"/>
      <c r="H70" s="212"/>
    </row>
    <row r="71" spans="1:98" ht="15.5">
      <c r="A71" s="212"/>
      <c r="B71" s="212" t="s">
        <v>1129</v>
      </c>
      <c r="C71" s="212"/>
      <c r="D71" s="212"/>
      <c r="E71" s="212"/>
      <c r="F71" s="212"/>
      <c r="G71" s="212"/>
      <c r="H71" s="212"/>
    </row>
    <row r="72" spans="1:98" ht="15.5">
      <c r="A72" s="212"/>
      <c r="B72" s="212" t="s">
        <v>1130</v>
      </c>
      <c r="C72" s="212"/>
      <c r="D72" s="212"/>
      <c r="E72" s="212"/>
      <c r="F72" s="212"/>
      <c r="G72" s="212"/>
      <c r="H72" s="212"/>
    </row>
    <row r="73" spans="1:98" ht="15.5">
      <c r="A73" s="212"/>
      <c r="B73" s="212" t="s">
        <v>1131</v>
      </c>
      <c r="C73" s="212"/>
      <c r="D73" s="212"/>
      <c r="E73" s="212"/>
      <c r="F73" s="212"/>
      <c r="G73" s="212"/>
      <c r="H73" s="212"/>
    </row>
    <row r="74" spans="1:98" ht="15.5">
      <c r="A74" s="212"/>
      <c r="B74" s="212" t="s">
        <v>1132</v>
      </c>
      <c r="C74" s="212"/>
      <c r="D74" s="212"/>
      <c r="E74" s="212"/>
      <c r="F74" s="212"/>
      <c r="G74" s="212"/>
      <c r="H74" s="212"/>
    </row>
    <row r="75" spans="1:98" ht="15.5">
      <c r="A75" s="212"/>
      <c r="B75" s="212" t="s">
        <v>1133</v>
      </c>
      <c r="C75" s="212"/>
      <c r="D75" s="212"/>
      <c r="E75" s="212"/>
      <c r="F75" s="212"/>
      <c r="G75" s="212"/>
      <c r="H75" s="212"/>
    </row>
    <row r="76" spans="1:98" ht="15.5">
      <c r="A76" s="212" t="s">
        <v>1134</v>
      </c>
      <c r="B76" s="212"/>
      <c r="C76" s="212"/>
      <c r="D76" s="212"/>
      <c r="E76" s="212"/>
      <c r="F76" s="212"/>
      <c r="G76" s="212"/>
      <c r="H76" s="212"/>
    </row>
    <row r="77" spans="1:98" ht="15.5">
      <c r="A77" s="212"/>
      <c r="B77" s="212"/>
      <c r="C77" s="212"/>
      <c r="D77" s="212"/>
      <c r="E77" s="212"/>
      <c r="F77" s="212"/>
      <c r="G77" s="212"/>
      <c r="H77" s="212"/>
      <c r="I77" s="211"/>
      <c r="J77" s="211"/>
      <c r="K77" s="211"/>
      <c r="L77" s="211"/>
      <c r="M77" s="211"/>
      <c r="N77" s="211"/>
    </row>
    <row r="78" spans="1:98" ht="14.5">
      <c r="I78" s="211"/>
      <c r="J78" s="211"/>
      <c r="K78" s="211"/>
      <c r="L78" s="211"/>
      <c r="M78" s="211"/>
      <c r="N78" s="211"/>
    </row>
  </sheetData>
  <mergeCells count="49">
    <mergeCell ref="A65:A68"/>
    <mergeCell ref="A45:A48"/>
    <mergeCell ref="A49:A52"/>
    <mergeCell ref="A53:A56"/>
    <mergeCell ref="A57:A60"/>
    <mergeCell ref="A61:A64"/>
    <mergeCell ref="A25:A28"/>
    <mergeCell ref="A29:A32"/>
    <mergeCell ref="A33:A36"/>
    <mergeCell ref="A37:A40"/>
    <mergeCell ref="A41:A44"/>
    <mergeCell ref="CL3:CN3"/>
    <mergeCell ref="CO3:CQ3"/>
    <mergeCell ref="CR3:CT3"/>
    <mergeCell ref="BT3:BV3"/>
    <mergeCell ref="BW3:BY3"/>
    <mergeCell ref="BZ3:CB3"/>
    <mergeCell ref="CC3:CE3"/>
    <mergeCell ref="CF3:CH3"/>
    <mergeCell ref="CI3:CK3"/>
    <mergeCell ref="BK3:BM3"/>
    <mergeCell ref="BN3:BP3"/>
    <mergeCell ref="BQ3:BS3"/>
    <mergeCell ref="AJ3:AL3"/>
    <mergeCell ref="AM3:AO3"/>
    <mergeCell ref="AP3:AR3"/>
    <mergeCell ref="AS3:AU3"/>
    <mergeCell ref="AV3:AX3"/>
    <mergeCell ref="AY3:BA3"/>
    <mergeCell ref="BB3:BD3"/>
    <mergeCell ref="BE3:BG3"/>
    <mergeCell ref="BH3:BJ3"/>
    <mergeCell ref="AG3:AI3"/>
    <mergeCell ref="A3:B4"/>
    <mergeCell ref="C3:E3"/>
    <mergeCell ref="F3:H3"/>
    <mergeCell ref="I3:K3"/>
    <mergeCell ref="L3:N3"/>
    <mergeCell ref="O3:Q3"/>
    <mergeCell ref="R3:T3"/>
    <mergeCell ref="U3:W3"/>
    <mergeCell ref="X3:Z3"/>
    <mergeCell ref="AA3:AC3"/>
    <mergeCell ref="AD3:AF3"/>
    <mergeCell ref="A5:A8"/>
    <mergeCell ref="A9:A12"/>
    <mergeCell ref="A13:A16"/>
    <mergeCell ref="A17:A20"/>
    <mergeCell ref="A21:A24"/>
  </mergeCells>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59999389629810485"/>
  </sheetPr>
  <dimension ref="A1:Q59"/>
  <sheetViews>
    <sheetView zoomScale="80" zoomScaleNormal="80" workbookViewId="0"/>
  </sheetViews>
  <sheetFormatPr baseColWidth="10" defaultColWidth="11.453125" defaultRowHeight="12.5"/>
  <cols>
    <col min="1" max="16384" width="11.453125" style="27"/>
  </cols>
  <sheetData>
    <row r="1" spans="1:17" ht="15.5">
      <c r="A1" s="83" t="s">
        <v>1304</v>
      </c>
      <c r="B1" s="220"/>
      <c r="C1" s="220"/>
      <c r="D1" s="220"/>
      <c r="E1" s="220"/>
      <c r="F1" s="220"/>
      <c r="G1" s="220"/>
      <c r="H1" s="220"/>
      <c r="I1" s="220"/>
      <c r="J1" s="220"/>
      <c r="K1" s="220"/>
      <c r="L1" s="220"/>
      <c r="M1" s="220"/>
      <c r="N1" s="220"/>
      <c r="O1" s="220"/>
      <c r="P1" s="220"/>
      <c r="Q1" s="220"/>
    </row>
    <row r="2" spans="1:17" ht="15.5">
      <c r="A2" s="83" t="s">
        <v>1</v>
      </c>
      <c r="B2" s="220"/>
      <c r="C2" s="220"/>
      <c r="D2" s="220"/>
      <c r="E2" s="220"/>
      <c r="F2" s="220"/>
      <c r="G2" s="220"/>
      <c r="H2" s="220"/>
      <c r="I2" s="220"/>
      <c r="J2" s="220"/>
      <c r="K2" s="220"/>
      <c r="L2" s="220"/>
      <c r="M2" s="220"/>
      <c r="N2" s="220"/>
      <c r="O2" s="220"/>
      <c r="P2" s="220"/>
      <c r="Q2" s="220"/>
    </row>
    <row r="3" spans="1:17" ht="15.5">
      <c r="A3" s="220"/>
      <c r="B3" s="220"/>
      <c r="C3" s="220"/>
      <c r="D3" s="220"/>
      <c r="E3" s="220"/>
      <c r="F3" s="220"/>
      <c r="G3" s="220"/>
      <c r="H3" s="220"/>
      <c r="I3" s="220"/>
      <c r="J3" s="220"/>
      <c r="K3" s="220"/>
      <c r="L3" s="220"/>
      <c r="M3" s="220"/>
      <c r="N3" s="220"/>
      <c r="O3" s="220"/>
      <c r="P3" s="220"/>
      <c r="Q3" s="220"/>
    </row>
    <row r="4" spans="1:17" ht="15.5">
      <c r="A4" s="217"/>
      <c r="B4" s="217">
        <v>2005</v>
      </c>
      <c r="C4" s="217">
        <v>2006</v>
      </c>
      <c r="D4" s="217">
        <v>2007</v>
      </c>
      <c r="E4" s="217">
        <v>2008</v>
      </c>
      <c r="F4" s="217">
        <v>2009</v>
      </c>
      <c r="G4" s="217">
        <v>2010</v>
      </c>
      <c r="H4" s="217">
        <v>2011</v>
      </c>
      <c r="I4" s="217">
        <v>2012</v>
      </c>
      <c r="J4" s="217">
        <v>2013</v>
      </c>
      <c r="K4" s="217">
        <v>2014</v>
      </c>
      <c r="L4" s="220">
        <v>2015</v>
      </c>
      <c r="M4" s="220">
        <v>2016</v>
      </c>
      <c r="N4" s="220">
        <v>2017</v>
      </c>
      <c r="O4" s="220">
        <v>2018</v>
      </c>
      <c r="P4" s="220">
        <v>2019</v>
      </c>
      <c r="Q4" s="220">
        <v>2020</v>
      </c>
    </row>
    <row r="5" spans="1:17" ht="15.5">
      <c r="A5" s="217" t="s">
        <v>60</v>
      </c>
      <c r="B5" s="66">
        <v>77.692864724489169</v>
      </c>
      <c r="C5" s="66">
        <v>78.655647260860874</v>
      </c>
      <c r="D5" s="66">
        <v>78.190074539361291</v>
      </c>
      <c r="E5" s="66">
        <v>78.2885354806847</v>
      </c>
      <c r="F5" s="66">
        <v>76.752940958346684</v>
      </c>
      <c r="G5" s="66">
        <v>77.582055343934613</v>
      </c>
      <c r="H5" s="66">
        <v>76.717714046665236</v>
      </c>
      <c r="I5" s="66">
        <v>77.51003568956655</v>
      </c>
      <c r="J5" s="66">
        <v>76.947520987507559</v>
      </c>
      <c r="K5" s="66">
        <v>76.437627487223736</v>
      </c>
      <c r="L5" s="71">
        <v>78.185750007440618</v>
      </c>
      <c r="M5" s="71">
        <f>AVERAGE(L5,N5)</f>
        <v>77.984789270019775</v>
      </c>
      <c r="N5" s="71">
        <f>AVERAGE(L5,O5)</f>
        <v>77.783828532598932</v>
      </c>
      <c r="O5" s="129">
        <v>77.381907057757246</v>
      </c>
      <c r="P5" s="129">
        <v>77.164978192799254</v>
      </c>
      <c r="Q5" s="129">
        <v>71.680941452257997</v>
      </c>
    </row>
    <row r="6" spans="1:17" ht="15.5">
      <c r="A6" s="217" t="s">
        <v>61</v>
      </c>
      <c r="B6" s="66">
        <v>39.604927423726075</v>
      </c>
      <c r="C6" s="66">
        <v>40.692566921269211</v>
      </c>
      <c r="D6" s="66">
        <v>41.412599004093629</v>
      </c>
      <c r="E6" s="66">
        <v>41.988586533703923</v>
      </c>
      <c r="F6" s="66">
        <v>41.218727488815539</v>
      </c>
      <c r="G6" s="66">
        <v>42.21470108997017</v>
      </c>
      <c r="H6" s="66">
        <v>41.782476800506565</v>
      </c>
      <c r="I6" s="66">
        <v>43.468820709398855</v>
      </c>
      <c r="J6" s="66">
        <v>43.342307872036109</v>
      </c>
      <c r="K6" s="66">
        <v>42.308991811019602</v>
      </c>
      <c r="L6" s="71">
        <v>44.326586856457254</v>
      </c>
      <c r="M6" s="129">
        <v>43.683689127630871</v>
      </c>
      <c r="N6" s="71">
        <v>43.897988370573003</v>
      </c>
      <c r="O6" s="129">
        <v>43.469389884688745</v>
      </c>
      <c r="P6" s="129">
        <v>44.714716308443002</v>
      </c>
      <c r="Q6" s="129">
        <v>41.031005951429002</v>
      </c>
    </row>
    <row r="9" spans="1:17">
      <c r="Q9" s="128"/>
    </row>
    <row r="35" spans="4:4" ht="15.5">
      <c r="D35" s="220"/>
    </row>
    <row r="36" spans="4:4" ht="15.5">
      <c r="D36" s="220"/>
    </row>
    <row r="37" spans="4:4" ht="15.5">
      <c r="D37" s="220"/>
    </row>
    <row r="38" spans="4:4" ht="15.5">
      <c r="D38" s="220"/>
    </row>
    <row r="56" spans="1:3" ht="15.5">
      <c r="A56" s="83" t="s">
        <v>1135</v>
      </c>
      <c r="B56" s="220"/>
      <c r="C56" s="220"/>
    </row>
    <row r="57" spans="1:3" ht="15.5">
      <c r="A57" s="83" t="s">
        <v>1136</v>
      </c>
      <c r="B57" s="220"/>
      <c r="C57" s="220"/>
    </row>
    <row r="58" spans="1:3" ht="15.5">
      <c r="A58" s="83" t="s">
        <v>1137</v>
      </c>
      <c r="B58" s="220"/>
      <c r="C58" s="220"/>
    </row>
    <row r="59" spans="1:3" ht="15.5">
      <c r="A59" s="83" t="s">
        <v>1138</v>
      </c>
      <c r="B59" s="220"/>
      <c r="C59" s="220"/>
    </row>
  </sheetData>
  <pageMargins left="0.7" right="0.7" top="0.75" bottom="0.75" header="0.3" footer="0.3"/>
  <pageSetup paperSize="9" orientation="portrait" horizontalDpi="0"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249977111117893"/>
  </sheetPr>
  <dimension ref="A1:V124"/>
  <sheetViews>
    <sheetView zoomScale="70" zoomScaleNormal="70" workbookViewId="0"/>
  </sheetViews>
  <sheetFormatPr baseColWidth="10" defaultColWidth="11.453125" defaultRowHeight="12.5"/>
  <cols>
    <col min="1" max="2" width="11.453125" style="1"/>
    <col min="3" max="20" width="12.7265625" style="1" customWidth="1"/>
    <col min="21" max="16384" width="11.453125" style="1"/>
  </cols>
  <sheetData>
    <row r="1" spans="1:21" ht="15.5">
      <c r="A1" s="63" t="s">
        <v>1305</v>
      </c>
      <c r="B1" s="212"/>
      <c r="C1" s="86"/>
      <c r="D1" s="86"/>
      <c r="E1" s="86"/>
      <c r="F1" s="86"/>
      <c r="G1" s="86"/>
      <c r="H1" s="86"/>
      <c r="I1" s="31"/>
      <c r="J1" s="31"/>
      <c r="K1" s="31"/>
      <c r="L1" s="31"/>
      <c r="M1" s="31"/>
      <c r="N1" s="31"/>
    </row>
    <row r="2" spans="1:21" ht="15.5">
      <c r="A2" s="212" t="s">
        <v>1139</v>
      </c>
      <c r="B2" s="212"/>
      <c r="C2" s="86"/>
      <c r="D2" s="212"/>
      <c r="E2" s="86"/>
      <c r="F2" s="86"/>
      <c r="G2" s="86"/>
      <c r="H2" s="86"/>
      <c r="I2" s="31"/>
      <c r="J2" s="31"/>
      <c r="K2" s="31"/>
      <c r="L2" s="31"/>
      <c r="M2" s="31"/>
      <c r="N2" s="31"/>
    </row>
    <row r="3" spans="1:21" ht="15.5">
      <c r="A3" s="212" t="s">
        <v>1140</v>
      </c>
      <c r="B3" s="212"/>
      <c r="C3" s="94"/>
      <c r="D3" s="94"/>
      <c r="E3" s="94"/>
      <c r="F3" s="94"/>
      <c r="G3" s="94"/>
      <c r="H3" s="94"/>
      <c r="I3" s="38"/>
      <c r="J3" s="38"/>
      <c r="K3" s="38"/>
      <c r="L3" s="38"/>
      <c r="M3" s="38"/>
      <c r="N3" s="38"/>
    </row>
    <row r="4" spans="1:21" ht="15.5">
      <c r="A4" s="62"/>
      <c r="B4" s="95"/>
      <c r="C4" s="287" t="s">
        <v>1141</v>
      </c>
      <c r="D4" s="288"/>
      <c r="E4" s="288"/>
      <c r="F4" s="288"/>
      <c r="G4" s="288"/>
      <c r="H4" s="288"/>
      <c r="I4" s="287" t="s">
        <v>60</v>
      </c>
      <c r="J4" s="288"/>
      <c r="K4" s="288"/>
      <c r="L4" s="288"/>
      <c r="M4" s="288"/>
      <c r="N4" s="288"/>
      <c r="O4" s="287" t="s">
        <v>61</v>
      </c>
      <c r="P4" s="288"/>
      <c r="Q4" s="288"/>
      <c r="R4" s="288"/>
      <c r="S4" s="288"/>
      <c r="T4" s="288"/>
    </row>
    <row r="5" spans="1:21" ht="124">
      <c r="A5" s="286" t="s">
        <v>124</v>
      </c>
      <c r="B5" s="286"/>
      <c r="C5" s="96" t="s">
        <v>1142</v>
      </c>
      <c r="D5" s="96" t="s">
        <v>1143</v>
      </c>
      <c r="E5" s="96" t="s">
        <v>1144</v>
      </c>
      <c r="F5" s="96" t="s">
        <v>1145</v>
      </c>
      <c r="G5" s="96" t="s">
        <v>1146</v>
      </c>
      <c r="H5" s="96" t="s">
        <v>1147</v>
      </c>
      <c r="I5" s="96" t="s">
        <v>1142</v>
      </c>
      <c r="J5" s="96" t="s">
        <v>1143</v>
      </c>
      <c r="K5" s="96" t="s">
        <v>1144</v>
      </c>
      <c r="L5" s="96" t="s">
        <v>1145</v>
      </c>
      <c r="M5" s="96" t="s">
        <v>1146</v>
      </c>
      <c r="N5" s="96" t="s">
        <v>1147</v>
      </c>
      <c r="O5" s="96" t="s">
        <v>1142</v>
      </c>
      <c r="P5" s="96" t="s">
        <v>1143</v>
      </c>
      <c r="Q5" s="96" t="s">
        <v>1144</v>
      </c>
      <c r="R5" s="96" t="s">
        <v>1145</v>
      </c>
      <c r="S5" s="96" t="s">
        <v>1146</v>
      </c>
      <c r="T5" s="96" t="s">
        <v>1147</v>
      </c>
    </row>
    <row r="6" spans="1:21" ht="15.5">
      <c r="A6" s="284">
        <v>2005</v>
      </c>
      <c r="B6" s="88" t="s">
        <v>127</v>
      </c>
      <c r="C6" s="92">
        <v>43099847</v>
      </c>
      <c r="D6" s="92">
        <v>41441076</v>
      </c>
      <c r="E6" s="92">
        <v>1658771</v>
      </c>
      <c r="F6" s="92">
        <v>29975131</v>
      </c>
      <c r="G6" s="92">
        <v>4092737</v>
      </c>
      <c r="H6" s="92">
        <v>25882394</v>
      </c>
      <c r="I6" s="92">
        <v>27586586</v>
      </c>
      <c r="J6" s="92">
        <v>26597801</v>
      </c>
      <c r="K6" s="92">
        <v>988785</v>
      </c>
      <c r="L6" s="92">
        <v>6785613</v>
      </c>
      <c r="M6" s="92">
        <v>1206970</v>
      </c>
      <c r="N6" s="92">
        <v>5578643</v>
      </c>
      <c r="O6" s="92">
        <v>15513261</v>
      </c>
      <c r="P6" s="92">
        <v>14843275</v>
      </c>
      <c r="Q6" s="92">
        <v>669986</v>
      </c>
      <c r="R6" s="92">
        <v>23189518</v>
      </c>
      <c r="S6" s="92">
        <v>2885767</v>
      </c>
      <c r="T6" s="92">
        <v>20303751</v>
      </c>
      <c r="U6" s="7"/>
    </row>
    <row r="7" spans="1:21" ht="15.5">
      <c r="A7" s="284"/>
      <c r="B7" s="88" t="s">
        <v>128</v>
      </c>
      <c r="C7" s="92">
        <v>43180433</v>
      </c>
      <c r="D7" s="92">
        <v>41676868</v>
      </c>
      <c r="E7" s="92">
        <v>1503565</v>
      </c>
      <c r="F7" s="92">
        <v>30150376</v>
      </c>
      <c r="G7" s="92">
        <v>4385728</v>
      </c>
      <c r="H7" s="92">
        <v>25764648</v>
      </c>
      <c r="I7" s="92">
        <v>27313753</v>
      </c>
      <c r="J7" s="92">
        <v>26379882</v>
      </c>
      <c r="K7" s="92">
        <v>933871</v>
      </c>
      <c r="L7" s="92">
        <v>6902155</v>
      </c>
      <c r="M7" s="92">
        <v>1306923</v>
      </c>
      <c r="N7" s="92">
        <v>5595232</v>
      </c>
      <c r="O7" s="92">
        <v>15866680</v>
      </c>
      <c r="P7" s="92">
        <v>15296986</v>
      </c>
      <c r="Q7" s="92">
        <v>569694</v>
      </c>
      <c r="R7" s="92">
        <v>23248221</v>
      </c>
      <c r="S7" s="92">
        <v>3078805</v>
      </c>
      <c r="T7" s="92">
        <v>20169416</v>
      </c>
    </row>
    <row r="8" spans="1:21" ht="15.5">
      <c r="A8" s="284"/>
      <c r="B8" s="88" t="s">
        <v>129</v>
      </c>
      <c r="C8" s="92">
        <v>44000204</v>
      </c>
      <c r="D8" s="92">
        <v>42334898</v>
      </c>
      <c r="E8" s="92">
        <v>1665306</v>
      </c>
      <c r="F8" s="92">
        <v>29649901</v>
      </c>
      <c r="G8" s="92">
        <v>4385867</v>
      </c>
      <c r="H8" s="92">
        <v>25264034</v>
      </c>
      <c r="I8" s="92">
        <v>27739884</v>
      </c>
      <c r="J8" s="92">
        <v>26777675</v>
      </c>
      <c r="K8" s="92">
        <v>962209</v>
      </c>
      <c r="L8" s="92">
        <v>6623553</v>
      </c>
      <c r="M8" s="92">
        <v>1293306</v>
      </c>
      <c r="N8" s="92">
        <v>5330247</v>
      </c>
      <c r="O8" s="92">
        <v>16260320</v>
      </c>
      <c r="P8" s="92">
        <v>15557223</v>
      </c>
      <c r="Q8" s="92">
        <v>703097</v>
      </c>
      <c r="R8" s="92">
        <v>23026348</v>
      </c>
      <c r="S8" s="92">
        <v>3092561</v>
      </c>
      <c r="T8" s="92">
        <v>19933787</v>
      </c>
      <c r="U8" s="7"/>
    </row>
    <row r="9" spans="1:21" ht="15.5">
      <c r="A9" s="284"/>
      <c r="B9" s="88" t="s">
        <v>130</v>
      </c>
      <c r="C9" s="92">
        <v>44245519</v>
      </c>
      <c r="D9" s="92">
        <v>42863703</v>
      </c>
      <c r="E9" s="92">
        <v>1381816</v>
      </c>
      <c r="F9" s="92">
        <v>29865854</v>
      </c>
      <c r="G9" s="92">
        <v>4466829</v>
      </c>
      <c r="H9" s="92">
        <v>25399025</v>
      </c>
      <c r="I9" s="92">
        <v>27818743</v>
      </c>
      <c r="J9" s="92">
        <v>26993388</v>
      </c>
      <c r="K9" s="92">
        <v>825355</v>
      </c>
      <c r="L9" s="92">
        <v>6773277</v>
      </c>
      <c r="M9" s="92">
        <v>1313876</v>
      </c>
      <c r="N9" s="92">
        <v>5459401</v>
      </c>
      <c r="O9" s="92">
        <v>16426776</v>
      </c>
      <c r="P9" s="92">
        <v>15870315</v>
      </c>
      <c r="Q9" s="92">
        <v>556461</v>
      </c>
      <c r="R9" s="92">
        <v>23092577</v>
      </c>
      <c r="S9" s="92">
        <v>3152953</v>
      </c>
      <c r="T9" s="92">
        <v>19939624</v>
      </c>
    </row>
    <row r="10" spans="1:21" ht="15.5">
      <c r="A10" s="284">
        <v>2006</v>
      </c>
      <c r="B10" s="88" t="s">
        <v>127</v>
      </c>
      <c r="C10" s="92">
        <v>44306012</v>
      </c>
      <c r="D10" s="92">
        <v>42740936</v>
      </c>
      <c r="E10" s="92">
        <v>1565076</v>
      </c>
      <c r="F10" s="92">
        <v>29984105</v>
      </c>
      <c r="G10" s="92">
        <v>4612358</v>
      </c>
      <c r="H10" s="92">
        <v>25371747</v>
      </c>
      <c r="I10" s="92">
        <v>27878600</v>
      </c>
      <c r="J10" s="92">
        <v>26913995</v>
      </c>
      <c r="K10" s="92">
        <v>964605</v>
      </c>
      <c r="L10" s="92">
        <v>6801392</v>
      </c>
      <c r="M10" s="92">
        <v>1332225</v>
      </c>
      <c r="N10" s="92">
        <v>5469167</v>
      </c>
      <c r="O10" s="92">
        <v>16427412</v>
      </c>
      <c r="P10" s="92">
        <v>15826941</v>
      </c>
      <c r="Q10" s="92">
        <v>600471</v>
      </c>
      <c r="R10" s="92">
        <v>23182713</v>
      </c>
      <c r="S10" s="92">
        <v>3280133</v>
      </c>
      <c r="T10" s="92">
        <v>19902580</v>
      </c>
    </row>
    <row r="11" spans="1:21" ht="15.5">
      <c r="A11" s="284"/>
      <c r="B11" s="88" t="s">
        <v>128</v>
      </c>
      <c r="C11" s="92">
        <v>44611672</v>
      </c>
      <c r="D11" s="92">
        <v>43212434</v>
      </c>
      <c r="E11" s="92">
        <v>1399238</v>
      </c>
      <c r="F11" s="92">
        <v>29952856</v>
      </c>
      <c r="G11" s="92">
        <v>4627803</v>
      </c>
      <c r="H11" s="92">
        <v>25325053</v>
      </c>
      <c r="I11" s="92">
        <v>28028615</v>
      </c>
      <c r="J11" s="92">
        <v>27204670</v>
      </c>
      <c r="K11" s="92">
        <v>823945</v>
      </c>
      <c r="L11" s="92">
        <v>6706523</v>
      </c>
      <c r="M11" s="92">
        <v>1356840</v>
      </c>
      <c r="N11" s="92">
        <v>5349683</v>
      </c>
      <c r="O11" s="92">
        <v>16583057</v>
      </c>
      <c r="P11" s="92">
        <v>16007764</v>
      </c>
      <c r="Q11" s="92">
        <v>575293</v>
      </c>
      <c r="R11" s="92">
        <v>23246333</v>
      </c>
      <c r="S11" s="92">
        <v>3270963</v>
      </c>
      <c r="T11" s="92">
        <v>19975370</v>
      </c>
    </row>
    <row r="12" spans="1:21" ht="15.5">
      <c r="A12" s="284"/>
      <c r="B12" s="88" t="s">
        <v>129</v>
      </c>
      <c r="C12" s="92">
        <v>45431392</v>
      </c>
      <c r="D12" s="92">
        <v>43617867</v>
      </c>
      <c r="E12" s="92">
        <v>1813525</v>
      </c>
      <c r="F12" s="92">
        <v>29606996</v>
      </c>
      <c r="G12" s="92">
        <v>4991750</v>
      </c>
      <c r="H12" s="92">
        <v>24615246</v>
      </c>
      <c r="I12" s="92">
        <v>28373143</v>
      </c>
      <c r="J12" s="92">
        <v>27334362</v>
      </c>
      <c r="K12" s="92">
        <v>1038781</v>
      </c>
      <c r="L12" s="92">
        <v>6671182</v>
      </c>
      <c r="M12" s="92">
        <v>1491630</v>
      </c>
      <c r="N12" s="92">
        <v>5179552</v>
      </c>
      <c r="O12" s="92">
        <v>17058249</v>
      </c>
      <c r="P12" s="92">
        <v>16283505</v>
      </c>
      <c r="Q12" s="92">
        <v>774744</v>
      </c>
      <c r="R12" s="92">
        <v>22935814</v>
      </c>
      <c r="S12" s="92">
        <v>3500120</v>
      </c>
      <c r="T12" s="92">
        <v>19435694</v>
      </c>
    </row>
    <row r="13" spans="1:21" ht="15.5">
      <c r="A13" s="284"/>
      <c r="B13" s="88" t="s">
        <v>130</v>
      </c>
      <c r="C13" s="92">
        <v>45580994</v>
      </c>
      <c r="D13" s="92">
        <v>43942607</v>
      </c>
      <c r="E13" s="92">
        <v>1638387</v>
      </c>
      <c r="F13" s="92">
        <v>29750314</v>
      </c>
      <c r="G13" s="92">
        <v>4886587</v>
      </c>
      <c r="H13" s="92">
        <v>24863727</v>
      </c>
      <c r="I13" s="92">
        <v>28480590</v>
      </c>
      <c r="J13" s="92">
        <v>27499469</v>
      </c>
      <c r="K13" s="92">
        <v>981121</v>
      </c>
      <c r="L13" s="92">
        <v>6746666</v>
      </c>
      <c r="M13" s="92">
        <v>1508925</v>
      </c>
      <c r="N13" s="92">
        <v>5237741</v>
      </c>
      <c r="O13" s="92">
        <v>17100404</v>
      </c>
      <c r="P13" s="92">
        <v>16443138</v>
      </c>
      <c r="Q13" s="92">
        <v>657266</v>
      </c>
      <c r="R13" s="92">
        <v>23003648</v>
      </c>
      <c r="S13" s="92">
        <v>3377662</v>
      </c>
      <c r="T13" s="92">
        <v>19625986</v>
      </c>
    </row>
    <row r="14" spans="1:21" ht="15.5">
      <c r="A14" s="284">
        <v>2007</v>
      </c>
      <c r="B14" s="88" t="s">
        <v>127</v>
      </c>
      <c r="C14" s="92">
        <v>45314888</v>
      </c>
      <c r="D14" s="92">
        <v>43526125</v>
      </c>
      <c r="E14" s="92">
        <v>1788763</v>
      </c>
      <c r="F14" s="92">
        <v>30525210</v>
      </c>
      <c r="G14" s="92">
        <v>5115060</v>
      </c>
      <c r="H14" s="92">
        <v>25410150</v>
      </c>
      <c r="I14" s="92">
        <v>28337933</v>
      </c>
      <c r="J14" s="92">
        <v>27286572</v>
      </c>
      <c r="K14" s="92">
        <v>1051361</v>
      </c>
      <c r="L14" s="92">
        <v>7097965</v>
      </c>
      <c r="M14" s="92">
        <v>1540322</v>
      </c>
      <c r="N14" s="92">
        <v>5557643</v>
      </c>
      <c r="O14" s="92">
        <v>16976955</v>
      </c>
      <c r="P14" s="92">
        <v>16239553</v>
      </c>
      <c r="Q14" s="92">
        <v>737402</v>
      </c>
      <c r="R14" s="92">
        <v>23427245</v>
      </c>
      <c r="S14" s="92">
        <v>3574738</v>
      </c>
      <c r="T14" s="92">
        <v>19852507</v>
      </c>
    </row>
    <row r="15" spans="1:21" ht="15.5">
      <c r="A15" s="284"/>
      <c r="B15" s="88" t="s">
        <v>128</v>
      </c>
      <c r="C15" s="92">
        <v>45569395</v>
      </c>
      <c r="D15" s="92">
        <v>44050928</v>
      </c>
      <c r="E15" s="92">
        <v>1518467</v>
      </c>
      <c r="F15" s="92">
        <v>30470775</v>
      </c>
      <c r="G15" s="92">
        <v>4937188</v>
      </c>
      <c r="H15" s="92">
        <v>25533587</v>
      </c>
      <c r="I15" s="92">
        <v>28445182</v>
      </c>
      <c r="J15" s="92">
        <v>27549470</v>
      </c>
      <c r="K15" s="92">
        <v>895712</v>
      </c>
      <c r="L15" s="92">
        <v>7026464</v>
      </c>
      <c r="M15" s="92">
        <v>1495463</v>
      </c>
      <c r="N15" s="92">
        <v>5531001</v>
      </c>
      <c r="O15" s="92">
        <v>17124213</v>
      </c>
      <c r="P15" s="92">
        <v>16501458</v>
      </c>
      <c r="Q15" s="92">
        <v>622755</v>
      </c>
      <c r="R15" s="92">
        <v>23444311</v>
      </c>
      <c r="S15" s="92">
        <v>3441725</v>
      </c>
      <c r="T15" s="92">
        <v>20002586</v>
      </c>
    </row>
    <row r="16" spans="1:21" ht="15.5">
      <c r="A16" s="284"/>
      <c r="B16" s="88" t="s">
        <v>129</v>
      </c>
      <c r="C16" s="92">
        <v>45864926</v>
      </c>
      <c r="D16" s="92">
        <v>44101860</v>
      </c>
      <c r="E16" s="92">
        <v>1763066</v>
      </c>
      <c r="F16" s="92">
        <v>30711793</v>
      </c>
      <c r="G16" s="92">
        <v>4902542</v>
      </c>
      <c r="H16" s="92">
        <v>25809251</v>
      </c>
      <c r="I16" s="92">
        <v>28607494</v>
      </c>
      <c r="J16" s="92">
        <v>27600335</v>
      </c>
      <c r="K16" s="92">
        <v>1007159</v>
      </c>
      <c r="L16" s="92">
        <v>7031973</v>
      </c>
      <c r="M16" s="92">
        <v>1495294</v>
      </c>
      <c r="N16" s="92">
        <v>5536679</v>
      </c>
      <c r="O16" s="92">
        <v>17257432</v>
      </c>
      <c r="P16" s="92">
        <v>16501525</v>
      </c>
      <c r="Q16" s="92">
        <v>755907</v>
      </c>
      <c r="R16" s="92">
        <v>23679820</v>
      </c>
      <c r="S16" s="92">
        <v>3407248</v>
      </c>
      <c r="T16" s="92">
        <v>20272572</v>
      </c>
    </row>
    <row r="17" spans="1:20" ht="15.5">
      <c r="A17" s="284"/>
      <c r="B17" s="88" t="s">
        <v>130</v>
      </c>
      <c r="C17" s="92">
        <v>46868952</v>
      </c>
      <c r="D17" s="92">
        <v>45246080</v>
      </c>
      <c r="E17" s="92">
        <v>1622872</v>
      </c>
      <c r="F17" s="92">
        <v>30124628</v>
      </c>
      <c r="G17" s="92">
        <v>5125283</v>
      </c>
      <c r="H17" s="92">
        <v>24999345</v>
      </c>
      <c r="I17" s="92">
        <v>29050404</v>
      </c>
      <c r="J17" s="92">
        <v>28087776</v>
      </c>
      <c r="K17" s="92">
        <v>962628</v>
      </c>
      <c r="L17" s="92">
        <v>6877693</v>
      </c>
      <c r="M17" s="92">
        <v>1528475</v>
      </c>
      <c r="N17" s="92">
        <v>5349218</v>
      </c>
      <c r="O17" s="92">
        <v>17818548</v>
      </c>
      <c r="P17" s="92">
        <v>17158304</v>
      </c>
      <c r="Q17" s="92">
        <v>660244</v>
      </c>
      <c r="R17" s="92">
        <v>23246935</v>
      </c>
      <c r="S17" s="92">
        <v>3596808</v>
      </c>
      <c r="T17" s="92">
        <v>19650127</v>
      </c>
    </row>
    <row r="18" spans="1:20" ht="15.5">
      <c r="A18" s="284">
        <v>2008</v>
      </c>
      <c r="B18" s="88" t="s">
        <v>127</v>
      </c>
      <c r="C18" s="92">
        <v>46453196</v>
      </c>
      <c r="D18" s="92">
        <v>44651965</v>
      </c>
      <c r="E18" s="92">
        <v>1801231</v>
      </c>
      <c r="F18" s="92">
        <v>31020158</v>
      </c>
      <c r="G18" s="92">
        <v>5035260</v>
      </c>
      <c r="H18" s="92">
        <v>25984898</v>
      </c>
      <c r="I18" s="92">
        <v>28972676</v>
      </c>
      <c r="J18" s="92">
        <v>27882320</v>
      </c>
      <c r="K18" s="92">
        <v>1090356</v>
      </c>
      <c r="L18" s="92">
        <v>7272527</v>
      </c>
      <c r="M18" s="92">
        <v>1519946</v>
      </c>
      <c r="N18" s="92">
        <v>5752581</v>
      </c>
      <c r="O18" s="92">
        <v>17480520</v>
      </c>
      <c r="P18" s="92">
        <v>16769645</v>
      </c>
      <c r="Q18" s="92">
        <v>710875</v>
      </c>
      <c r="R18" s="92">
        <v>23747631</v>
      </c>
      <c r="S18" s="92">
        <v>3515314</v>
      </c>
      <c r="T18" s="92">
        <v>20232317</v>
      </c>
    </row>
    <row r="19" spans="1:20" ht="15.5">
      <c r="A19" s="284"/>
      <c r="B19" s="88" t="s">
        <v>128</v>
      </c>
      <c r="C19" s="92">
        <v>46905921</v>
      </c>
      <c r="D19" s="92">
        <v>45293616</v>
      </c>
      <c r="E19" s="92">
        <v>1612305</v>
      </c>
      <c r="F19" s="92">
        <v>30805746</v>
      </c>
      <c r="G19" s="92">
        <v>4762301</v>
      </c>
      <c r="H19" s="92">
        <v>26043445</v>
      </c>
      <c r="I19" s="92">
        <v>29249695</v>
      </c>
      <c r="J19" s="92">
        <v>28305682</v>
      </c>
      <c r="K19" s="92">
        <v>944013</v>
      </c>
      <c r="L19" s="92">
        <v>7188728</v>
      </c>
      <c r="M19" s="92">
        <v>1474204</v>
      </c>
      <c r="N19" s="92">
        <v>5714524</v>
      </c>
      <c r="O19" s="92">
        <v>17656226</v>
      </c>
      <c r="P19" s="92">
        <v>16987934</v>
      </c>
      <c r="Q19" s="92">
        <v>668292</v>
      </c>
      <c r="R19" s="92">
        <v>23617018</v>
      </c>
      <c r="S19" s="92">
        <v>3288097</v>
      </c>
      <c r="T19" s="92">
        <v>20328921</v>
      </c>
    </row>
    <row r="20" spans="1:20" ht="15.5">
      <c r="A20" s="284"/>
      <c r="B20" s="88" t="s">
        <v>129</v>
      </c>
      <c r="C20" s="92">
        <v>46964082</v>
      </c>
      <c r="D20" s="92">
        <v>45029841</v>
      </c>
      <c r="E20" s="92">
        <v>1934241</v>
      </c>
      <c r="F20" s="92">
        <v>31232156</v>
      </c>
      <c r="G20" s="92">
        <v>5162873</v>
      </c>
      <c r="H20" s="92">
        <v>26069283</v>
      </c>
      <c r="I20" s="92">
        <v>29461055</v>
      </c>
      <c r="J20" s="92">
        <v>28293890</v>
      </c>
      <c r="K20" s="92">
        <v>1167165</v>
      </c>
      <c r="L20" s="92">
        <v>7172056</v>
      </c>
      <c r="M20" s="92">
        <v>1488381</v>
      </c>
      <c r="N20" s="92">
        <v>5683675</v>
      </c>
      <c r="O20" s="92">
        <v>17503027</v>
      </c>
      <c r="P20" s="92">
        <v>16735951</v>
      </c>
      <c r="Q20" s="92">
        <v>767076</v>
      </c>
      <c r="R20" s="92">
        <v>24060100</v>
      </c>
      <c r="S20" s="92">
        <v>3674492</v>
      </c>
      <c r="T20" s="92">
        <v>20385608</v>
      </c>
    </row>
    <row r="21" spans="1:20" ht="15.5">
      <c r="A21" s="284"/>
      <c r="B21" s="88" t="s">
        <v>130</v>
      </c>
      <c r="C21" s="92">
        <v>46753657</v>
      </c>
      <c r="D21" s="92">
        <v>44798686</v>
      </c>
      <c r="E21" s="92">
        <v>1954971</v>
      </c>
      <c r="F21" s="92">
        <v>31898469</v>
      </c>
      <c r="G21" s="92">
        <v>5374912</v>
      </c>
      <c r="H21" s="92">
        <v>26523557</v>
      </c>
      <c r="I21" s="92">
        <v>29331671</v>
      </c>
      <c r="J21" s="92">
        <v>28080854</v>
      </c>
      <c r="K21" s="92">
        <v>1250817</v>
      </c>
      <c r="L21" s="92">
        <v>7692093</v>
      </c>
      <c r="M21" s="92">
        <v>1697475</v>
      </c>
      <c r="N21" s="92">
        <v>5994618</v>
      </c>
      <c r="O21" s="92">
        <v>17421986</v>
      </c>
      <c r="P21" s="92">
        <v>16717832</v>
      </c>
      <c r="Q21" s="92">
        <v>704154</v>
      </c>
      <c r="R21" s="92">
        <v>24206376</v>
      </c>
      <c r="S21" s="92">
        <v>3677437</v>
      </c>
      <c r="T21" s="92">
        <v>20528939</v>
      </c>
    </row>
    <row r="22" spans="1:20" ht="15.5">
      <c r="A22" s="284">
        <v>2009</v>
      </c>
      <c r="B22" s="88" t="s">
        <v>127</v>
      </c>
      <c r="C22" s="92">
        <v>46977904</v>
      </c>
      <c r="D22" s="92">
        <v>44627384</v>
      </c>
      <c r="E22" s="92">
        <v>2350520</v>
      </c>
      <c r="F22" s="92">
        <v>32457400</v>
      </c>
      <c r="G22" s="92">
        <v>5722659</v>
      </c>
      <c r="H22" s="92">
        <v>26734741</v>
      </c>
      <c r="I22" s="92">
        <v>29495273</v>
      </c>
      <c r="J22" s="92">
        <v>28010008</v>
      </c>
      <c r="K22" s="92">
        <v>1485265</v>
      </c>
      <c r="L22" s="92">
        <v>7964371</v>
      </c>
      <c r="M22" s="92">
        <v>1785589</v>
      </c>
      <c r="N22" s="92">
        <v>6178782</v>
      </c>
      <c r="O22" s="92">
        <v>17482631</v>
      </c>
      <c r="P22" s="92">
        <v>16617376</v>
      </c>
      <c r="Q22" s="92">
        <v>865255</v>
      </c>
      <c r="R22" s="92">
        <v>24493029</v>
      </c>
      <c r="S22" s="92">
        <v>3937070</v>
      </c>
      <c r="T22" s="92">
        <v>20555959</v>
      </c>
    </row>
    <row r="23" spans="1:20" ht="15.5">
      <c r="A23" s="284"/>
      <c r="B23" s="88" t="s">
        <v>128</v>
      </c>
      <c r="C23" s="92">
        <v>47453163</v>
      </c>
      <c r="D23" s="92">
        <v>45027104</v>
      </c>
      <c r="E23" s="92">
        <v>2426059</v>
      </c>
      <c r="F23" s="92">
        <v>32503091</v>
      </c>
      <c r="G23" s="92">
        <v>5938871</v>
      </c>
      <c r="H23" s="92">
        <v>26564220</v>
      </c>
      <c r="I23" s="92">
        <v>29787251</v>
      </c>
      <c r="J23" s="92">
        <v>28195274</v>
      </c>
      <c r="K23" s="92">
        <v>1591977</v>
      </c>
      <c r="L23" s="92">
        <v>8064104</v>
      </c>
      <c r="M23" s="92">
        <v>1797024</v>
      </c>
      <c r="N23" s="92">
        <v>6267080</v>
      </c>
      <c r="O23" s="92">
        <v>17665912</v>
      </c>
      <c r="P23" s="92">
        <v>16831830</v>
      </c>
      <c r="Q23" s="92">
        <v>834082</v>
      </c>
      <c r="R23" s="92">
        <v>24438987</v>
      </c>
      <c r="S23" s="92">
        <v>4141847</v>
      </c>
      <c r="T23" s="92">
        <v>20297140</v>
      </c>
    </row>
    <row r="24" spans="1:20" ht="15.5">
      <c r="A24" s="284"/>
      <c r="B24" s="88" t="s">
        <v>129</v>
      </c>
      <c r="C24" s="92">
        <v>48738589</v>
      </c>
      <c r="D24" s="92">
        <v>45743215</v>
      </c>
      <c r="E24" s="92">
        <v>2995374</v>
      </c>
      <c r="F24" s="92">
        <v>31706850</v>
      </c>
      <c r="G24" s="92">
        <v>5540015</v>
      </c>
      <c r="H24" s="92">
        <v>26166835</v>
      </c>
      <c r="I24" s="92">
        <v>30090379</v>
      </c>
      <c r="J24" s="92">
        <v>28352109</v>
      </c>
      <c r="K24" s="92">
        <v>1738270</v>
      </c>
      <c r="L24" s="92">
        <v>7869184</v>
      </c>
      <c r="M24" s="92">
        <v>1744591</v>
      </c>
      <c r="N24" s="92">
        <v>6124593</v>
      </c>
      <c r="O24" s="92">
        <v>18648210</v>
      </c>
      <c r="P24" s="92">
        <v>17391106</v>
      </c>
      <c r="Q24" s="92">
        <v>1257104</v>
      </c>
      <c r="R24" s="92">
        <v>23837666</v>
      </c>
      <c r="S24" s="92">
        <v>3795424</v>
      </c>
      <c r="T24" s="92">
        <v>20042242</v>
      </c>
    </row>
    <row r="25" spans="1:20" ht="15.5">
      <c r="A25" s="284"/>
      <c r="B25" s="88" t="s">
        <v>130</v>
      </c>
      <c r="C25" s="92">
        <v>48903792</v>
      </c>
      <c r="D25" s="92">
        <v>46343704</v>
      </c>
      <c r="E25" s="92">
        <v>2560088</v>
      </c>
      <c r="F25" s="92">
        <v>31886457</v>
      </c>
      <c r="G25" s="92">
        <v>5954215</v>
      </c>
      <c r="H25" s="92">
        <v>25932242</v>
      </c>
      <c r="I25" s="92">
        <v>30376415</v>
      </c>
      <c r="J25" s="92">
        <v>28749691</v>
      </c>
      <c r="K25" s="92">
        <v>1626724</v>
      </c>
      <c r="L25" s="92">
        <v>7892202</v>
      </c>
      <c r="M25" s="92">
        <v>1804627</v>
      </c>
      <c r="N25" s="92">
        <v>6087575</v>
      </c>
      <c r="O25" s="92">
        <v>18527377</v>
      </c>
      <c r="P25" s="92">
        <v>17594013</v>
      </c>
      <c r="Q25" s="92">
        <v>933364</v>
      </c>
      <c r="R25" s="92">
        <v>23994255</v>
      </c>
      <c r="S25" s="92">
        <v>4149588</v>
      </c>
      <c r="T25" s="92">
        <v>19844667</v>
      </c>
    </row>
    <row r="26" spans="1:20" ht="15.5">
      <c r="A26" s="284">
        <v>2010</v>
      </c>
      <c r="B26" s="88" t="s">
        <v>127</v>
      </c>
      <c r="C26" s="92">
        <v>48069274</v>
      </c>
      <c r="D26" s="92">
        <v>45524339</v>
      </c>
      <c r="E26" s="92">
        <v>2544935</v>
      </c>
      <c r="F26" s="92">
        <v>32957243</v>
      </c>
      <c r="G26" s="92">
        <v>5719862</v>
      </c>
      <c r="H26" s="92">
        <v>27237381</v>
      </c>
      <c r="I26" s="92">
        <v>30029076</v>
      </c>
      <c r="J26" s="92">
        <v>28421331</v>
      </c>
      <c r="K26" s="92">
        <v>1607745</v>
      </c>
      <c r="L26" s="92">
        <v>8287700</v>
      </c>
      <c r="M26" s="92">
        <v>1782162</v>
      </c>
      <c r="N26" s="92">
        <v>6505538</v>
      </c>
      <c r="O26" s="92">
        <v>18040198</v>
      </c>
      <c r="P26" s="92">
        <v>17103008</v>
      </c>
      <c r="Q26" s="92">
        <v>937190</v>
      </c>
      <c r="R26" s="92">
        <v>24669543</v>
      </c>
      <c r="S26" s="92">
        <v>3937700</v>
      </c>
      <c r="T26" s="92">
        <v>20731843</v>
      </c>
    </row>
    <row r="27" spans="1:20" ht="15.5">
      <c r="A27" s="284"/>
      <c r="B27" s="88" t="s">
        <v>128</v>
      </c>
      <c r="C27" s="92">
        <v>49133132</v>
      </c>
      <c r="D27" s="92">
        <v>46597624</v>
      </c>
      <c r="E27" s="92">
        <v>2535508</v>
      </c>
      <c r="F27" s="92">
        <v>32357871</v>
      </c>
      <c r="G27" s="92">
        <v>5719783</v>
      </c>
      <c r="H27" s="92">
        <v>26638088</v>
      </c>
      <c r="I27" s="92">
        <v>30647870</v>
      </c>
      <c r="J27" s="92">
        <v>29057210</v>
      </c>
      <c r="K27" s="92">
        <v>1590660</v>
      </c>
      <c r="L27" s="92">
        <v>7985521</v>
      </c>
      <c r="M27" s="92">
        <v>1754351</v>
      </c>
      <c r="N27" s="92">
        <v>6231170</v>
      </c>
      <c r="O27" s="92">
        <v>18485262</v>
      </c>
      <c r="P27" s="92">
        <v>17540414</v>
      </c>
      <c r="Q27" s="92">
        <v>944848</v>
      </c>
      <c r="R27" s="92">
        <v>24372350</v>
      </c>
      <c r="S27" s="92">
        <v>3965432</v>
      </c>
      <c r="T27" s="92">
        <v>20406918</v>
      </c>
    </row>
    <row r="28" spans="1:20" ht="15.5">
      <c r="A28" s="284"/>
      <c r="B28" s="88" t="s">
        <v>129</v>
      </c>
      <c r="C28" s="92">
        <v>49190032</v>
      </c>
      <c r="D28" s="92">
        <v>46452588</v>
      </c>
      <c r="E28" s="92">
        <v>2737444</v>
      </c>
      <c r="F28" s="92">
        <v>32610011</v>
      </c>
      <c r="G28" s="92">
        <v>5573065</v>
      </c>
      <c r="H28" s="92">
        <v>27036946</v>
      </c>
      <c r="I28" s="92">
        <v>30656097</v>
      </c>
      <c r="J28" s="92">
        <v>28982757</v>
      </c>
      <c r="K28" s="92">
        <v>1673340</v>
      </c>
      <c r="L28" s="92">
        <v>8096171</v>
      </c>
      <c r="M28" s="92">
        <v>1745846</v>
      </c>
      <c r="N28" s="92">
        <v>6350325</v>
      </c>
      <c r="O28" s="92">
        <v>18533935</v>
      </c>
      <c r="P28" s="92">
        <v>17469831</v>
      </c>
      <c r="Q28" s="92">
        <v>1064104</v>
      </c>
      <c r="R28" s="92">
        <v>24513840</v>
      </c>
      <c r="S28" s="92">
        <v>3827219</v>
      </c>
      <c r="T28" s="92">
        <v>20686621</v>
      </c>
    </row>
    <row r="29" spans="1:20" ht="15.5">
      <c r="A29" s="284"/>
      <c r="B29" s="88" t="s">
        <v>130</v>
      </c>
      <c r="C29" s="92">
        <v>48478718</v>
      </c>
      <c r="D29" s="92">
        <v>45911934</v>
      </c>
      <c r="E29" s="92">
        <v>2566784</v>
      </c>
      <c r="F29" s="92">
        <v>33747490</v>
      </c>
      <c r="G29" s="92">
        <v>6204965</v>
      </c>
      <c r="H29" s="92">
        <v>27542525</v>
      </c>
      <c r="I29" s="92">
        <v>30474744</v>
      </c>
      <c r="J29" s="92">
        <v>28768675</v>
      </c>
      <c r="K29" s="92">
        <v>1706069</v>
      </c>
      <c r="L29" s="92">
        <v>8560377</v>
      </c>
      <c r="M29" s="92">
        <v>1979587</v>
      </c>
      <c r="N29" s="92">
        <v>6580790</v>
      </c>
      <c r="O29" s="92">
        <v>18003974</v>
      </c>
      <c r="P29" s="92">
        <v>17143259</v>
      </c>
      <c r="Q29" s="92">
        <v>860715</v>
      </c>
      <c r="R29" s="92">
        <v>25187113</v>
      </c>
      <c r="S29" s="92">
        <v>4225378</v>
      </c>
      <c r="T29" s="92">
        <v>20961735</v>
      </c>
    </row>
    <row r="30" spans="1:20" ht="15.5">
      <c r="A30" s="284">
        <v>2011</v>
      </c>
      <c r="B30" s="88" t="s">
        <v>127</v>
      </c>
      <c r="C30" s="92">
        <v>48505168</v>
      </c>
      <c r="D30" s="92">
        <v>46005815</v>
      </c>
      <c r="E30" s="92">
        <v>2499353</v>
      </c>
      <c r="F30" s="92">
        <v>34121942</v>
      </c>
      <c r="G30" s="92">
        <v>5984707</v>
      </c>
      <c r="H30" s="92">
        <v>28137235</v>
      </c>
      <c r="I30" s="92">
        <v>30560564</v>
      </c>
      <c r="J30" s="92">
        <v>28934497</v>
      </c>
      <c r="K30" s="92">
        <v>1626067</v>
      </c>
      <c r="L30" s="92">
        <v>8755499</v>
      </c>
      <c r="M30" s="92">
        <v>1865944</v>
      </c>
      <c r="N30" s="92">
        <v>6889555</v>
      </c>
      <c r="O30" s="92">
        <v>17944604</v>
      </c>
      <c r="P30" s="92">
        <v>17071318</v>
      </c>
      <c r="Q30" s="92">
        <v>873286</v>
      </c>
      <c r="R30" s="92">
        <v>25366443</v>
      </c>
      <c r="S30" s="92">
        <v>4118763</v>
      </c>
      <c r="T30" s="92">
        <v>21247680</v>
      </c>
    </row>
    <row r="31" spans="1:20" ht="15.5">
      <c r="A31" s="284"/>
      <c r="B31" s="88" t="s">
        <v>128</v>
      </c>
      <c r="C31" s="92">
        <v>49482112</v>
      </c>
      <c r="D31" s="92">
        <v>46891586</v>
      </c>
      <c r="E31" s="92">
        <v>2590526</v>
      </c>
      <c r="F31" s="92">
        <v>33511430</v>
      </c>
      <c r="G31" s="92">
        <v>6151584</v>
      </c>
      <c r="H31" s="92">
        <v>27359846</v>
      </c>
      <c r="I31" s="92">
        <v>30938932</v>
      </c>
      <c r="J31" s="92">
        <v>29316417</v>
      </c>
      <c r="K31" s="92">
        <v>1622515</v>
      </c>
      <c r="L31" s="92">
        <v>8553907</v>
      </c>
      <c r="M31" s="92">
        <v>1949565</v>
      </c>
      <c r="N31" s="92">
        <v>6604342</v>
      </c>
      <c r="O31" s="92">
        <v>18543180</v>
      </c>
      <c r="P31" s="92">
        <v>17575169</v>
      </c>
      <c r="Q31" s="92">
        <v>968011</v>
      </c>
      <c r="R31" s="92">
        <v>24957523</v>
      </c>
      <c r="S31" s="92">
        <v>4202019</v>
      </c>
      <c r="T31" s="92">
        <v>20755504</v>
      </c>
    </row>
    <row r="32" spans="1:20" ht="15.5">
      <c r="A32" s="284"/>
      <c r="B32" s="88" t="s">
        <v>129</v>
      </c>
      <c r="C32" s="92">
        <v>50127032</v>
      </c>
      <c r="D32" s="92">
        <v>47350681</v>
      </c>
      <c r="E32" s="92">
        <v>2776351</v>
      </c>
      <c r="F32" s="92">
        <v>33259627</v>
      </c>
      <c r="G32" s="92">
        <v>6053713</v>
      </c>
      <c r="H32" s="92">
        <v>27205914</v>
      </c>
      <c r="I32" s="92">
        <v>31286071</v>
      </c>
      <c r="J32" s="92">
        <v>29608447</v>
      </c>
      <c r="K32" s="92">
        <v>1677624</v>
      </c>
      <c r="L32" s="92">
        <v>8338781</v>
      </c>
      <c r="M32" s="92">
        <v>1811392</v>
      </c>
      <c r="N32" s="92">
        <v>6527389</v>
      </c>
      <c r="O32" s="92">
        <v>18840961</v>
      </c>
      <c r="P32" s="92">
        <v>17742234</v>
      </c>
      <c r="Q32" s="92">
        <v>1098727</v>
      </c>
      <c r="R32" s="92">
        <v>24920846</v>
      </c>
      <c r="S32" s="92">
        <v>4242321</v>
      </c>
      <c r="T32" s="92">
        <v>20678525</v>
      </c>
    </row>
    <row r="33" spans="1:20" ht="15.5">
      <c r="A33" s="284"/>
      <c r="B33" s="88" t="s">
        <v>130</v>
      </c>
      <c r="C33" s="92">
        <v>50772496</v>
      </c>
      <c r="D33" s="92">
        <v>48307467</v>
      </c>
      <c r="E33" s="92">
        <v>2465029</v>
      </c>
      <c r="F33" s="92">
        <v>32968638</v>
      </c>
      <c r="G33" s="92">
        <v>6144202</v>
      </c>
      <c r="H33" s="92">
        <v>26824436</v>
      </c>
      <c r="I33" s="92">
        <v>31228279</v>
      </c>
      <c r="J33" s="92">
        <v>29683385</v>
      </c>
      <c r="K33" s="92">
        <v>1544894</v>
      </c>
      <c r="L33" s="92">
        <v>8362275</v>
      </c>
      <c r="M33" s="92">
        <v>1865773</v>
      </c>
      <c r="N33" s="92">
        <v>6496502</v>
      </c>
      <c r="O33" s="92">
        <v>19544217</v>
      </c>
      <c r="P33" s="92">
        <v>18624082</v>
      </c>
      <c r="Q33" s="92">
        <v>920135</v>
      </c>
      <c r="R33" s="92">
        <v>24606363</v>
      </c>
      <c r="S33" s="92">
        <v>4278429</v>
      </c>
      <c r="T33" s="92">
        <v>20327934</v>
      </c>
    </row>
    <row r="34" spans="1:20" ht="15.5">
      <c r="A34" s="284">
        <v>2012</v>
      </c>
      <c r="B34" s="88" t="s">
        <v>127</v>
      </c>
      <c r="C34" s="92">
        <v>50192842</v>
      </c>
      <c r="D34" s="92">
        <v>47726265</v>
      </c>
      <c r="E34" s="92">
        <v>2466577</v>
      </c>
      <c r="F34" s="92">
        <v>33984887</v>
      </c>
      <c r="G34" s="92">
        <v>6037484</v>
      </c>
      <c r="H34" s="92">
        <v>27947403</v>
      </c>
      <c r="I34" s="92">
        <v>31258840</v>
      </c>
      <c r="J34" s="92">
        <v>29678752</v>
      </c>
      <c r="K34" s="92">
        <v>1580088</v>
      </c>
      <c r="L34" s="92">
        <v>8679227</v>
      </c>
      <c r="M34" s="92">
        <v>1868119</v>
      </c>
      <c r="N34" s="92">
        <v>6811108</v>
      </c>
      <c r="O34" s="92">
        <v>18934002</v>
      </c>
      <c r="P34" s="92">
        <v>18047513</v>
      </c>
      <c r="Q34" s="92">
        <v>886489</v>
      </c>
      <c r="R34" s="92">
        <v>25305660</v>
      </c>
      <c r="S34" s="92">
        <v>4169365</v>
      </c>
      <c r="T34" s="92">
        <v>21136295</v>
      </c>
    </row>
    <row r="35" spans="1:20" ht="15.5">
      <c r="A35" s="284"/>
      <c r="B35" s="88" t="s">
        <v>128</v>
      </c>
      <c r="C35" s="92">
        <v>51477178</v>
      </c>
      <c r="D35" s="92">
        <v>49003380</v>
      </c>
      <c r="E35" s="92">
        <v>2473798</v>
      </c>
      <c r="F35" s="92">
        <v>33092198</v>
      </c>
      <c r="G35" s="92">
        <v>5985197</v>
      </c>
      <c r="H35" s="92">
        <v>27107001</v>
      </c>
      <c r="I35" s="92">
        <v>31741976</v>
      </c>
      <c r="J35" s="92">
        <v>30224369</v>
      </c>
      <c r="K35" s="92">
        <v>1517607</v>
      </c>
      <c r="L35" s="92">
        <v>8350965</v>
      </c>
      <c r="M35" s="92">
        <v>1844872</v>
      </c>
      <c r="N35" s="92">
        <v>6506093</v>
      </c>
      <c r="O35" s="92">
        <v>19735202</v>
      </c>
      <c r="P35" s="92">
        <v>18779011</v>
      </c>
      <c r="Q35" s="92">
        <v>956191</v>
      </c>
      <c r="R35" s="92">
        <v>24741233</v>
      </c>
      <c r="S35" s="92">
        <v>4140325</v>
      </c>
      <c r="T35" s="92">
        <v>20600908</v>
      </c>
    </row>
    <row r="36" spans="1:20" ht="15.5">
      <c r="A36" s="284"/>
      <c r="B36" s="88" t="s">
        <v>129</v>
      </c>
      <c r="C36" s="92">
        <v>51927050</v>
      </c>
      <c r="D36" s="92">
        <v>49275020</v>
      </c>
      <c r="E36" s="92">
        <v>2652030</v>
      </c>
      <c r="F36" s="92">
        <v>33068409</v>
      </c>
      <c r="G36" s="92">
        <v>5892754</v>
      </c>
      <c r="H36" s="92">
        <v>27175655</v>
      </c>
      <c r="I36" s="92">
        <v>32056760</v>
      </c>
      <c r="J36" s="92">
        <v>30458625</v>
      </c>
      <c r="K36" s="92">
        <v>1598135</v>
      </c>
      <c r="L36" s="92">
        <v>8265658</v>
      </c>
      <c r="M36" s="92">
        <v>1788638</v>
      </c>
      <c r="N36" s="92">
        <v>6477020</v>
      </c>
      <c r="O36" s="92">
        <v>19870290</v>
      </c>
      <c r="P36" s="92">
        <v>18816395</v>
      </c>
      <c r="Q36" s="92">
        <v>1053895</v>
      </c>
      <c r="R36" s="92">
        <v>24802751</v>
      </c>
      <c r="S36" s="92">
        <v>4104116</v>
      </c>
      <c r="T36" s="92">
        <v>20698635</v>
      </c>
    </row>
    <row r="37" spans="1:20" ht="12" customHeight="1">
      <c r="A37" s="284"/>
      <c r="B37" s="88" t="s">
        <v>130</v>
      </c>
      <c r="C37" s="92">
        <v>51317999</v>
      </c>
      <c r="D37" s="92">
        <v>48822271</v>
      </c>
      <c r="E37" s="92">
        <v>2495728</v>
      </c>
      <c r="F37" s="92">
        <v>34028681</v>
      </c>
      <c r="G37" s="92">
        <v>6135101</v>
      </c>
      <c r="H37" s="92">
        <v>27893580</v>
      </c>
      <c r="I37" s="92">
        <v>31677784</v>
      </c>
      <c r="J37" s="92">
        <v>30131190</v>
      </c>
      <c r="K37" s="92">
        <v>1546594</v>
      </c>
      <c r="L37" s="92">
        <v>8794191</v>
      </c>
      <c r="M37" s="92">
        <v>1901768</v>
      </c>
      <c r="N37" s="92">
        <v>6892423</v>
      </c>
      <c r="O37" s="92">
        <v>19640215</v>
      </c>
      <c r="P37" s="92">
        <v>18691081</v>
      </c>
      <c r="Q37" s="92">
        <v>949134</v>
      </c>
      <c r="R37" s="92">
        <v>25234490</v>
      </c>
      <c r="S37" s="92">
        <v>4233333</v>
      </c>
      <c r="T37" s="92">
        <v>21001157</v>
      </c>
    </row>
    <row r="38" spans="1:20" ht="15.5">
      <c r="A38" s="284">
        <v>2013</v>
      </c>
      <c r="B38" s="88" t="s">
        <v>127</v>
      </c>
      <c r="C38" s="92">
        <v>50847242</v>
      </c>
      <c r="D38" s="92">
        <v>48358255</v>
      </c>
      <c r="E38" s="92">
        <v>2488987</v>
      </c>
      <c r="F38" s="92">
        <v>34828949</v>
      </c>
      <c r="G38" s="92">
        <v>6179412</v>
      </c>
      <c r="H38" s="92">
        <v>28649537</v>
      </c>
      <c r="I38" s="92">
        <v>31623642</v>
      </c>
      <c r="J38" s="92">
        <v>30071937</v>
      </c>
      <c r="K38" s="92">
        <v>1551705</v>
      </c>
      <c r="L38" s="92">
        <v>9084630</v>
      </c>
      <c r="M38" s="92">
        <v>1947149</v>
      </c>
      <c r="N38" s="92">
        <v>7137481</v>
      </c>
      <c r="O38" s="92">
        <v>19223600</v>
      </c>
      <c r="P38" s="92">
        <v>18286318</v>
      </c>
      <c r="Q38" s="92">
        <v>937282</v>
      </c>
      <c r="R38" s="92">
        <v>25744319</v>
      </c>
      <c r="S38" s="92">
        <v>4232263</v>
      </c>
      <c r="T38" s="92">
        <v>21512056</v>
      </c>
    </row>
    <row r="39" spans="1:20" ht="15.5">
      <c r="A39" s="284"/>
      <c r="B39" s="88" t="s">
        <v>128</v>
      </c>
      <c r="C39" s="92">
        <v>51895865</v>
      </c>
      <c r="D39" s="92">
        <v>49296229</v>
      </c>
      <c r="E39" s="92">
        <v>2599636</v>
      </c>
      <c r="F39" s="92">
        <v>33868525</v>
      </c>
      <c r="G39" s="92">
        <v>6193113</v>
      </c>
      <c r="H39" s="92">
        <v>27675412</v>
      </c>
      <c r="I39" s="92">
        <v>31938510</v>
      </c>
      <c r="J39" s="92">
        <v>30333984</v>
      </c>
      <c r="K39" s="92">
        <v>1604526</v>
      </c>
      <c r="L39" s="92">
        <v>8679914</v>
      </c>
      <c r="M39" s="92">
        <v>1869037</v>
      </c>
      <c r="N39" s="92">
        <v>6810877</v>
      </c>
      <c r="O39" s="92">
        <v>19957355</v>
      </c>
      <c r="P39" s="92">
        <v>18962245</v>
      </c>
      <c r="Q39" s="92">
        <v>995110</v>
      </c>
      <c r="R39" s="92">
        <v>25188611</v>
      </c>
      <c r="S39" s="92">
        <v>4324076</v>
      </c>
      <c r="T39" s="92">
        <v>20864535</v>
      </c>
    </row>
    <row r="40" spans="1:20" ht="15.5">
      <c r="A40" s="284"/>
      <c r="B40" s="88" t="s">
        <v>129</v>
      </c>
      <c r="C40" s="92">
        <v>52034353</v>
      </c>
      <c r="D40" s="92">
        <v>49309167</v>
      </c>
      <c r="E40" s="92">
        <v>2725186</v>
      </c>
      <c r="F40" s="92">
        <v>33954528</v>
      </c>
      <c r="G40" s="92">
        <v>5957135</v>
      </c>
      <c r="H40" s="92">
        <v>27997393</v>
      </c>
      <c r="I40" s="92">
        <v>32063877</v>
      </c>
      <c r="J40" s="92">
        <v>30415501</v>
      </c>
      <c r="K40" s="92">
        <v>1648376</v>
      </c>
      <c r="L40" s="92">
        <v>8656916</v>
      </c>
      <c r="M40" s="92">
        <v>1779803</v>
      </c>
      <c r="N40" s="92">
        <v>6877113</v>
      </c>
      <c r="O40" s="92">
        <v>19970476</v>
      </c>
      <c r="P40" s="92">
        <v>18893666</v>
      </c>
      <c r="Q40" s="92">
        <v>1076810</v>
      </c>
      <c r="R40" s="92">
        <v>25297612</v>
      </c>
      <c r="S40" s="92">
        <v>4177332</v>
      </c>
      <c r="T40" s="92">
        <v>21120280</v>
      </c>
    </row>
    <row r="41" spans="1:20" ht="15.5">
      <c r="A41" s="284"/>
      <c r="B41" s="88" t="s">
        <v>130</v>
      </c>
      <c r="C41" s="92">
        <v>52370886</v>
      </c>
      <c r="D41" s="92">
        <v>49945599</v>
      </c>
      <c r="E41" s="92">
        <v>2425287</v>
      </c>
      <c r="F41" s="92">
        <v>33758095</v>
      </c>
      <c r="G41" s="92">
        <v>6112965</v>
      </c>
      <c r="H41" s="92">
        <v>27645130</v>
      </c>
      <c r="I41" s="92">
        <v>32251285</v>
      </c>
      <c r="J41" s="92">
        <v>30771062</v>
      </c>
      <c r="K41" s="92">
        <v>1480223</v>
      </c>
      <c r="L41" s="92">
        <v>8622703</v>
      </c>
      <c r="M41" s="92">
        <v>1813028</v>
      </c>
      <c r="N41" s="92">
        <v>6809675</v>
      </c>
      <c r="O41" s="92">
        <v>20119601</v>
      </c>
      <c r="P41" s="92">
        <v>19174537</v>
      </c>
      <c r="Q41" s="92">
        <v>945064</v>
      </c>
      <c r="R41" s="92">
        <v>25135392</v>
      </c>
      <c r="S41" s="92">
        <v>4299937</v>
      </c>
      <c r="T41" s="92">
        <v>20835455</v>
      </c>
    </row>
    <row r="42" spans="1:20" ht="15.5">
      <c r="A42" s="284">
        <v>2014</v>
      </c>
      <c r="B42" s="88" t="s">
        <v>127</v>
      </c>
      <c r="C42" s="92">
        <v>51559018</v>
      </c>
      <c r="D42" s="92">
        <v>49080947</v>
      </c>
      <c r="E42" s="92">
        <v>2478071</v>
      </c>
      <c r="F42" s="92">
        <v>34721352</v>
      </c>
      <c r="G42" s="92">
        <v>5926074</v>
      </c>
      <c r="H42" s="92">
        <v>28795278</v>
      </c>
      <c r="I42" s="92">
        <v>31996490</v>
      </c>
      <c r="J42" s="92">
        <v>30474329</v>
      </c>
      <c r="K42" s="92">
        <v>1522161</v>
      </c>
      <c r="L42" s="92">
        <v>8938625</v>
      </c>
      <c r="M42" s="92">
        <v>1849687</v>
      </c>
      <c r="N42" s="92">
        <v>7088938</v>
      </c>
      <c r="O42" s="92">
        <v>19562528</v>
      </c>
      <c r="P42" s="92">
        <v>18606618</v>
      </c>
      <c r="Q42" s="92">
        <v>955910</v>
      </c>
      <c r="R42" s="92">
        <v>25782727</v>
      </c>
      <c r="S42" s="92">
        <v>4076387</v>
      </c>
      <c r="T42" s="92">
        <v>21706340</v>
      </c>
    </row>
    <row r="43" spans="1:20" ht="15.5">
      <c r="A43" s="284"/>
      <c r="B43" s="88" t="s">
        <v>128</v>
      </c>
      <c r="C43" s="92">
        <v>51836752</v>
      </c>
      <c r="D43" s="92">
        <v>49301557</v>
      </c>
      <c r="E43" s="92">
        <v>2535195</v>
      </c>
      <c r="F43" s="92">
        <v>34751266</v>
      </c>
      <c r="G43" s="92">
        <v>5795884</v>
      </c>
      <c r="H43" s="92">
        <v>28955382</v>
      </c>
      <c r="I43" s="92">
        <v>32176679</v>
      </c>
      <c r="J43" s="92">
        <v>30590631</v>
      </c>
      <c r="K43" s="92">
        <v>1586048</v>
      </c>
      <c r="L43" s="92">
        <v>8984044</v>
      </c>
      <c r="M43" s="92">
        <v>1849567</v>
      </c>
      <c r="N43" s="92">
        <v>7134477</v>
      </c>
      <c r="O43" s="92">
        <v>19660073</v>
      </c>
      <c r="P43" s="92">
        <v>18710926</v>
      </c>
      <c r="Q43" s="92">
        <v>949147</v>
      </c>
      <c r="R43" s="92">
        <v>25767222</v>
      </c>
      <c r="S43" s="92">
        <v>3946317</v>
      </c>
      <c r="T43" s="92">
        <v>21820905</v>
      </c>
    </row>
    <row r="44" spans="1:20" ht="15.5">
      <c r="A44" s="284"/>
      <c r="B44" s="88" t="s">
        <v>129</v>
      </c>
      <c r="C44" s="92">
        <v>52192043</v>
      </c>
      <c r="D44" s="92">
        <v>49455344</v>
      </c>
      <c r="E44" s="92">
        <v>2736699</v>
      </c>
      <c r="F44" s="92">
        <v>34888299</v>
      </c>
      <c r="G44" s="92">
        <v>5790248</v>
      </c>
      <c r="H44" s="92">
        <v>29098051</v>
      </c>
      <c r="I44" s="92">
        <v>32554940</v>
      </c>
      <c r="J44" s="92">
        <v>30849270</v>
      </c>
      <c r="K44" s="92">
        <v>1705670</v>
      </c>
      <c r="L44" s="92">
        <v>8838144</v>
      </c>
      <c r="M44" s="92">
        <v>1719552</v>
      </c>
      <c r="N44" s="92">
        <v>7118592</v>
      </c>
      <c r="O44" s="92">
        <v>19637103</v>
      </c>
      <c r="P44" s="92">
        <v>18606074</v>
      </c>
      <c r="Q44" s="92">
        <v>1031029</v>
      </c>
      <c r="R44" s="92">
        <v>26050155</v>
      </c>
      <c r="S44" s="92">
        <v>4070696</v>
      </c>
      <c r="T44" s="92">
        <v>21979459</v>
      </c>
    </row>
    <row r="45" spans="1:20" ht="15.5">
      <c r="A45" s="284"/>
      <c r="B45" s="88" t="s">
        <v>130</v>
      </c>
      <c r="C45" s="92">
        <v>52108400</v>
      </c>
      <c r="D45" s="92">
        <v>49823798</v>
      </c>
      <c r="E45" s="92">
        <v>2284602</v>
      </c>
      <c r="F45" s="92">
        <v>35411886</v>
      </c>
      <c r="G45" s="92">
        <v>5834585</v>
      </c>
      <c r="H45" s="92">
        <v>29577301</v>
      </c>
      <c r="I45" s="92">
        <v>32424460</v>
      </c>
      <c r="J45" s="92">
        <v>31032132</v>
      </c>
      <c r="K45" s="92">
        <v>1392328</v>
      </c>
      <c r="L45" s="92">
        <v>9121258</v>
      </c>
      <c r="M45" s="92">
        <v>1796113</v>
      </c>
      <c r="N45" s="92">
        <v>7325145</v>
      </c>
      <c r="O45" s="92">
        <v>19683940</v>
      </c>
      <c r="P45" s="92">
        <v>18791666</v>
      </c>
      <c r="Q45" s="92">
        <v>892274</v>
      </c>
      <c r="R45" s="92">
        <v>26290628</v>
      </c>
      <c r="S45" s="92">
        <v>4038472</v>
      </c>
      <c r="T45" s="92">
        <v>22252156</v>
      </c>
    </row>
    <row r="46" spans="1:20" ht="15.5">
      <c r="A46" s="284">
        <v>2015</v>
      </c>
      <c r="B46" s="88" t="s">
        <v>127</v>
      </c>
      <c r="C46" s="92">
        <v>52007842</v>
      </c>
      <c r="D46" s="92">
        <v>49806064</v>
      </c>
      <c r="E46" s="92">
        <v>2201778</v>
      </c>
      <c r="F46" s="92">
        <v>35875707</v>
      </c>
      <c r="G46" s="92">
        <v>6031098</v>
      </c>
      <c r="H46" s="92">
        <v>29844609</v>
      </c>
      <c r="I46" s="92">
        <v>32397858</v>
      </c>
      <c r="J46" s="92">
        <v>31009993</v>
      </c>
      <c r="K46" s="92">
        <v>1387865</v>
      </c>
      <c r="L46" s="92">
        <v>9331643</v>
      </c>
      <c r="M46" s="92">
        <v>1917032</v>
      </c>
      <c r="N46" s="92">
        <v>7414611</v>
      </c>
      <c r="O46" s="92">
        <v>19609984</v>
      </c>
      <c r="P46" s="92">
        <v>18796071</v>
      </c>
      <c r="Q46" s="92">
        <v>813913</v>
      </c>
      <c r="R46" s="92">
        <v>26544064</v>
      </c>
      <c r="S46" s="92">
        <v>4114066</v>
      </c>
      <c r="T46" s="92">
        <v>22429998</v>
      </c>
    </row>
    <row r="47" spans="1:20" ht="15.5">
      <c r="A47" s="284"/>
      <c r="B47" s="88" t="s">
        <v>128</v>
      </c>
      <c r="C47" s="92">
        <v>52623721</v>
      </c>
      <c r="D47" s="92">
        <v>50336088</v>
      </c>
      <c r="E47" s="92">
        <v>2287633</v>
      </c>
      <c r="F47" s="92">
        <v>35568532</v>
      </c>
      <c r="G47" s="92">
        <v>5884296</v>
      </c>
      <c r="H47" s="92">
        <v>29684236</v>
      </c>
      <c r="I47" s="92">
        <v>32683563</v>
      </c>
      <c r="J47" s="92">
        <v>31309072</v>
      </c>
      <c r="K47" s="92">
        <v>1374491</v>
      </c>
      <c r="L47" s="92">
        <v>9250668</v>
      </c>
      <c r="M47" s="92">
        <v>1819997</v>
      </c>
      <c r="N47" s="92">
        <v>7430671</v>
      </c>
      <c r="O47" s="92">
        <v>19940158</v>
      </c>
      <c r="P47" s="92">
        <v>19027016</v>
      </c>
      <c r="Q47" s="92">
        <v>913142</v>
      </c>
      <c r="R47" s="92">
        <v>26317864</v>
      </c>
      <c r="S47" s="92">
        <v>4064299</v>
      </c>
      <c r="T47" s="92">
        <v>22253565</v>
      </c>
    </row>
    <row r="48" spans="1:20" ht="15.5">
      <c r="A48" s="284"/>
      <c r="B48" s="88" t="s">
        <v>129</v>
      </c>
      <c r="C48" s="92">
        <v>53179919</v>
      </c>
      <c r="D48" s="92">
        <v>50734656</v>
      </c>
      <c r="E48" s="92">
        <v>2445263</v>
      </c>
      <c r="F48" s="92">
        <v>35514280</v>
      </c>
      <c r="G48" s="92">
        <v>6073022</v>
      </c>
      <c r="H48" s="92">
        <v>29441258</v>
      </c>
      <c r="I48" s="92">
        <v>32926163</v>
      </c>
      <c r="J48" s="92">
        <v>31457961</v>
      </c>
      <c r="K48" s="92">
        <v>1468202</v>
      </c>
      <c r="L48" s="92">
        <v>9190267</v>
      </c>
      <c r="M48" s="92">
        <v>1829649</v>
      </c>
      <c r="N48" s="92">
        <v>7360618</v>
      </c>
      <c r="O48" s="92">
        <v>20253756</v>
      </c>
      <c r="P48" s="92">
        <v>19276695</v>
      </c>
      <c r="Q48" s="92">
        <v>977061</v>
      </c>
      <c r="R48" s="92">
        <v>26324013</v>
      </c>
      <c r="S48" s="92">
        <v>4243373</v>
      </c>
      <c r="T48" s="92">
        <v>22080640</v>
      </c>
    </row>
    <row r="49" spans="1:20" ht="15.5">
      <c r="A49" s="284"/>
      <c r="B49" s="88" t="s">
        <v>130</v>
      </c>
      <c r="C49" s="92">
        <v>53809017</v>
      </c>
      <c r="D49" s="92">
        <v>51568519</v>
      </c>
      <c r="E49" s="92">
        <v>2240498</v>
      </c>
      <c r="F49" s="92">
        <v>35245165</v>
      </c>
      <c r="G49" s="92">
        <v>5919605</v>
      </c>
      <c r="H49" s="92">
        <v>29325560</v>
      </c>
      <c r="I49" s="92">
        <v>33100078</v>
      </c>
      <c r="J49" s="92">
        <v>31757776</v>
      </c>
      <c r="K49" s="92">
        <v>1342302</v>
      </c>
      <c r="L49" s="92">
        <v>9235102</v>
      </c>
      <c r="M49" s="92">
        <v>1840247</v>
      </c>
      <c r="N49" s="92">
        <v>7394855</v>
      </c>
      <c r="O49" s="92">
        <v>20708939</v>
      </c>
      <c r="P49" s="92">
        <v>19810743</v>
      </c>
      <c r="Q49" s="92">
        <v>898196</v>
      </c>
      <c r="R49" s="92">
        <v>26010063</v>
      </c>
      <c r="S49" s="92">
        <v>4079358</v>
      </c>
      <c r="T49" s="92">
        <v>21930705</v>
      </c>
    </row>
    <row r="50" spans="1:20" ht="15.5">
      <c r="A50" s="283">
        <v>2016</v>
      </c>
      <c r="B50" s="88" t="s">
        <v>127</v>
      </c>
      <c r="C50" s="92">
        <v>52918649</v>
      </c>
      <c r="D50" s="92">
        <v>50778629</v>
      </c>
      <c r="E50" s="92">
        <v>2140020</v>
      </c>
      <c r="F50" s="92">
        <v>36453796</v>
      </c>
      <c r="G50" s="92">
        <v>6009498</v>
      </c>
      <c r="H50" s="92">
        <v>30444298</v>
      </c>
      <c r="I50" s="92">
        <v>32812820</v>
      </c>
      <c r="J50" s="92">
        <v>31481902</v>
      </c>
      <c r="K50" s="92">
        <v>1330918</v>
      </c>
      <c r="L50" s="92">
        <v>9719905</v>
      </c>
      <c r="M50" s="92">
        <v>1915668</v>
      </c>
      <c r="N50" s="92">
        <v>7804237</v>
      </c>
      <c r="O50" s="92">
        <v>20105829</v>
      </c>
      <c r="P50" s="92">
        <v>19296727</v>
      </c>
      <c r="Q50" s="92">
        <v>809102</v>
      </c>
      <c r="R50" s="92">
        <v>26733891</v>
      </c>
      <c r="S50" s="92">
        <v>4093830</v>
      </c>
      <c r="T50" s="92">
        <v>22640061</v>
      </c>
    </row>
    <row r="51" spans="1:20" ht="15.5">
      <c r="A51" s="283"/>
      <c r="B51" s="88" t="s">
        <v>128</v>
      </c>
      <c r="C51" s="92">
        <v>53539565</v>
      </c>
      <c r="D51" s="92">
        <v>51433590</v>
      </c>
      <c r="E51" s="92">
        <v>2105975</v>
      </c>
      <c r="F51" s="92">
        <v>36235486</v>
      </c>
      <c r="G51" s="92">
        <v>5894562</v>
      </c>
      <c r="H51" s="92">
        <v>30340924</v>
      </c>
      <c r="I51" s="92">
        <v>33075116</v>
      </c>
      <c r="J51" s="92">
        <v>31780102</v>
      </c>
      <c r="K51" s="92">
        <v>1295014</v>
      </c>
      <c r="L51" s="92">
        <v>9553422</v>
      </c>
      <c r="M51" s="92">
        <v>1829979</v>
      </c>
      <c r="N51" s="92">
        <v>7723443</v>
      </c>
      <c r="O51" s="92">
        <v>20464449</v>
      </c>
      <c r="P51" s="92">
        <v>19653488</v>
      </c>
      <c r="Q51" s="92">
        <v>810961</v>
      </c>
      <c r="R51" s="92">
        <v>26682064</v>
      </c>
      <c r="S51" s="92">
        <v>4064583</v>
      </c>
      <c r="T51" s="92">
        <v>22617481</v>
      </c>
    </row>
    <row r="52" spans="1:20" ht="15.5">
      <c r="A52" s="283"/>
      <c r="B52" s="88" t="s">
        <v>129</v>
      </c>
      <c r="C52" s="92">
        <v>54226803</v>
      </c>
      <c r="D52" s="92">
        <v>52043100</v>
      </c>
      <c r="E52" s="92">
        <v>2183703</v>
      </c>
      <c r="F52" s="92">
        <v>35859606</v>
      </c>
      <c r="G52" s="92">
        <v>5520173</v>
      </c>
      <c r="H52" s="92">
        <v>30339433</v>
      </c>
      <c r="I52" s="92">
        <v>33425292</v>
      </c>
      <c r="J52" s="92">
        <v>32118633</v>
      </c>
      <c r="K52" s="92">
        <v>1306659</v>
      </c>
      <c r="L52" s="92">
        <v>9308222</v>
      </c>
      <c r="M52" s="92">
        <v>1677122</v>
      </c>
      <c r="N52" s="92">
        <v>7631100</v>
      </c>
      <c r="O52" s="92">
        <v>20801511</v>
      </c>
      <c r="P52" s="92">
        <v>19924467</v>
      </c>
      <c r="Q52" s="92">
        <v>877044</v>
      </c>
      <c r="R52" s="92">
        <v>26551384</v>
      </c>
      <c r="S52" s="92">
        <v>3843051</v>
      </c>
      <c r="T52" s="92">
        <v>22708333</v>
      </c>
    </row>
    <row r="53" spans="1:20" ht="15.5">
      <c r="A53" s="283"/>
      <c r="B53" s="88" t="s">
        <v>130</v>
      </c>
      <c r="C53" s="92">
        <v>54034800</v>
      </c>
      <c r="D53" s="92">
        <v>52123674</v>
      </c>
      <c r="E53" s="92">
        <v>1911126</v>
      </c>
      <c r="F53" s="92">
        <v>36442320</v>
      </c>
      <c r="G53" s="92">
        <v>5898153</v>
      </c>
      <c r="H53" s="92">
        <v>30544167</v>
      </c>
      <c r="I53" s="92">
        <v>33390425</v>
      </c>
      <c r="J53" s="92">
        <v>32216131</v>
      </c>
      <c r="K53" s="92">
        <v>1174294</v>
      </c>
      <c r="L53" s="92">
        <v>9460339</v>
      </c>
      <c r="M53" s="92">
        <v>1757319</v>
      </c>
      <c r="N53" s="92">
        <v>7703020</v>
      </c>
      <c r="O53" s="92">
        <v>20644375</v>
      </c>
      <c r="P53" s="92">
        <v>19907543</v>
      </c>
      <c r="Q53" s="92">
        <v>736832</v>
      </c>
      <c r="R53" s="92">
        <v>26981981</v>
      </c>
      <c r="S53" s="92">
        <v>4140834</v>
      </c>
      <c r="T53" s="92">
        <v>22841147</v>
      </c>
    </row>
    <row r="54" spans="1:20" ht="15.5">
      <c r="A54" s="283">
        <v>2017</v>
      </c>
      <c r="B54" s="88" t="s">
        <v>127</v>
      </c>
      <c r="C54" s="92">
        <v>53681720</v>
      </c>
      <c r="D54" s="92">
        <v>51859895</v>
      </c>
      <c r="E54" s="92">
        <v>1821825</v>
      </c>
      <c r="F54" s="92">
        <v>36962826</v>
      </c>
      <c r="G54" s="92">
        <v>5738293</v>
      </c>
      <c r="H54" s="92">
        <v>31224533</v>
      </c>
      <c r="I54" s="92">
        <v>33229325</v>
      </c>
      <c r="J54" s="92">
        <v>32132937</v>
      </c>
      <c r="K54" s="92">
        <v>1096388</v>
      </c>
      <c r="L54" s="92">
        <v>9677788</v>
      </c>
      <c r="M54" s="92">
        <v>1794668</v>
      </c>
      <c r="N54" s="92">
        <v>7883120</v>
      </c>
      <c r="O54" s="92">
        <v>20452395</v>
      </c>
      <c r="P54" s="92">
        <v>19726958</v>
      </c>
      <c r="Q54" s="92">
        <v>725437</v>
      </c>
      <c r="R54" s="92">
        <v>27285038</v>
      </c>
      <c r="S54" s="92">
        <v>3943625</v>
      </c>
      <c r="T54" s="92">
        <v>23341413</v>
      </c>
    </row>
    <row r="55" spans="1:20" ht="15.5">
      <c r="A55" s="283"/>
      <c r="B55" s="88" t="s">
        <v>128</v>
      </c>
      <c r="C55" s="92">
        <v>54068791</v>
      </c>
      <c r="D55" s="92">
        <v>52198611</v>
      </c>
      <c r="E55" s="92">
        <v>1870180</v>
      </c>
      <c r="F55" s="92">
        <v>37050307</v>
      </c>
      <c r="G55" s="92">
        <v>5802113</v>
      </c>
      <c r="H55" s="92">
        <v>31248194</v>
      </c>
      <c r="I55" s="92">
        <v>33448285</v>
      </c>
      <c r="J55" s="92">
        <v>32330533</v>
      </c>
      <c r="K55" s="92">
        <v>1117752</v>
      </c>
      <c r="L55" s="92">
        <v>9640048</v>
      </c>
      <c r="M55" s="92">
        <v>1774724</v>
      </c>
      <c r="N55" s="92">
        <v>7865324</v>
      </c>
      <c r="O55" s="92">
        <v>20620506</v>
      </c>
      <c r="P55" s="92">
        <v>19868078</v>
      </c>
      <c r="Q55" s="92">
        <v>752428</v>
      </c>
      <c r="R55" s="92">
        <v>27410259</v>
      </c>
      <c r="S55" s="92">
        <v>4027389</v>
      </c>
      <c r="T55" s="92">
        <v>23382870</v>
      </c>
    </row>
    <row r="56" spans="1:20" ht="15.5">
      <c r="A56" s="283"/>
      <c r="B56" s="88" t="s">
        <v>129</v>
      </c>
      <c r="C56" s="92">
        <v>54369915</v>
      </c>
      <c r="D56" s="92">
        <v>52438646</v>
      </c>
      <c r="E56" s="92">
        <v>1931269</v>
      </c>
      <c r="F56" s="92">
        <v>37142647</v>
      </c>
      <c r="G56" s="92">
        <v>5452003</v>
      </c>
      <c r="H56" s="92">
        <v>31690644</v>
      </c>
      <c r="I56" s="92">
        <v>33722699</v>
      </c>
      <c r="J56" s="92">
        <v>32566333</v>
      </c>
      <c r="K56" s="92">
        <v>1156366</v>
      </c>
      <c r="L56" s="92">
        <v>9618620</v>
      </c>
      <c r="M56" s="92">
        <v>1674868</v>
      </c>
      <c r="N56" s="92">
        <v>7943752</v>
      </c>
      <c r="O56" s="92">
        <v>20647216</v>
      </c>
      <c r="P56" s="92">
        <v>19872313</v>
      </c>
      <c r="Q56" s="92">
        <v>774903</v>
      </c>
      <c r="R56" s="92">
        <v>27524027</v>
      </c>
      <c r="S56" s="92">
        <v>3777135</v>
      </c>
      <c r="T56" s="92">
        <v>23746892</v>
      </c>
    </row>
    <row r="57" spans="1:20" ht="15.5">
      <c r="A57" s="283"/>
      <c r="B57" s="88" t="s">
        <v>130</v>
      </c>
      <c r="C57" s="92">
        <v>54696638</v>
      </c>
      <c r="D57" s="92">
        <v>52865845</v>
      </c>
      <c r="E57" s="92">
        <v>1830793</v>
      </c>
      <c r="F57" s="92">
        <v>37347284</v>
      </c>
      <c r="G57" s="92">
        <v>5635718</v>
      </c>
      <c r="H57" s="92">
        <v>31711566</v>
      </c>
      <c r="I57" s="92">
        <v>33771799</v>
      </c>
      <c r="J57" s="92">
        <v>32682875</v>
      </c>
      <c r="K57" s="92">
        <v>1088924</v>
      </c>
      <c r="L57" s="92">
        <v>9836109</v>
      </c>
      <c r="M57" s="92">
        <v>1660227</v>
      </c>
      <c r="N57" s="92">
        <v>8175882</v>
      </c>
      <c r="O57" s="92">
        <v>20924839</v>
      </c>
      <c r="P57" s="92">
        <v>20182970</v>
      </c>
      <c r="Q57" s="92">
        <v>741869</v>
      </c>
      <c r="R57" s="92">
        <v>27511175</v>
      </c>
      <c r="S57" s="92">
        <v>3975491</v>
      </c>
      <c r="T57" s="92">
        <v>23535684</v>
      </c>
    </row>
    <row r="58" spans="1:20" ht="15.5">
      <c r="A58" s="283">
        <v>2018</v>
      </c>
      <c r="B58" s="88" t="s">
        <v>127</v>
      </c>
      <c r="C58" s="92">
        <v>54590773</v>
      </c>
      <c r="D58" s="92">
        <v>52876916</v>
      </c>
      <c r="E58" s="92">
        <v>1713857</v>
      </c>
      <c r="F58" s="92">
        <v>38014032</v>
      </c>
      <c r="G58" s="92">
        <v>5784558</v>
      </c>
      <c r="H58" s="92">
        <v>32229474</v>
      </c>
      <c r="I58" s="92">
        <v>33819041</v>
      </c>
      <c r="J58" s="92">
        <v>32776410</v>
      </c>
      <c r="K58" s="92">
        <v>1042631</v>
      </c>
      <c r="L58" s="92">
        <v>10050267</v>
      </c>
      <c r="M58" s="92">
        <v>1844955</v>
      </c>
      <c r="N58" s="92">
        <v>8205312</v>
      </c>
      <c r="O58" s="92">
        <v>20771732</v>
      </c>
      <c r="P58" s="92">
        <v>20100506</v>
      </c>
      <c r="Q58" s="92">
        <v>671226</v>
      </c>
      <c r="R58" s="92">
        <v>27963765</v>
      </c>
      <c r="S58" s="92">
        <v>3939603</v>
      </c>
      <c r="T58" s="92">
        <v>24024162</v>
      </c>
    </row>
    <row r="59" spans="1:20" ht="15.5">
      <c r="A59" s="283"/>
      <c r="B59" s="88" t="s">
        <v>128</v>
      </c>
      <c r="C59" s="92">
        <v>55643417</v>
      </c>
      <c r="D59" s="92">
        <v>53785257</v>
      </c>
      <c r="E59" s="92">
        <v>1858160</v>
      </c>
      <c r="F59" s="92">
        <v>37424323</v>
      </c>
      <c r="G59" s="92">
        <v>5568494</v>
      </c>
      <c r="H59" s="92">
        <v>31855829</v>
      </c>
      <c r="I59" s="92">
        <v>34270817</v>
      </c>
      <c r="J59" s="92">
        <v>33118332</v>
      </c>
      <c r="K59" s="92">
        <v>1152485</v>
      </c>
      <c r="L59" s="92">
        <v>9943149</v>
      </c>
      <c r="M59" s="92">
        <v>1804356</v>
      </c>
      <c r="N59" s="92">
        <v>8138793</v>
      </c>
      <c r="O59" s="92">
        <v>21372600</v>
      </c>
      <c r="P59" s="92">
        <v>20666925</v>
      </c>
      <c r="Q59" s="92">
        <v>705675</v>
      </c>
      <c r="R59" s="92">
        <v>27481174</v>
      </c>
      <c r="S59" s="92">
        <v>3764138</v>
      </c>
      <c r="T59" s="92">
        <v>23717036</v>
      </c>
    </row>
    <row r="60" spans="1:20" ht="15.5">
      <c r="A60" s="283"/>
      <c r="B60" s="88" t="s">
        <v>129</v>
      </c>
      <c r="C60" s="92">
        <v>55962275</v>
      </c>
      <c r="D60" s="92">
        <v>54027997</v>
      </c>
      <c r="E60" s="92">
        <v>1934278</v>
      </c>
      <c r="F60" s="92">
        <v>37585481</v>
      </c>
      <c r="G60" s="92">
        <v>5587582</v>
      </c>
      <c r="H60" s="92">
        <v>31997899</v>
      </c>
      <c r="I60" s="92">
        <v>34551206</v>
      </c>
      <c r="J60" s="92">
        <v>33428261</v>
      </c>
      <c r="K60" s="92">
        <v>1122945</v>
      </c>
      <c r="L60" s="92">
        <v>9891939</v>
      </c>
      <c r="M60" s="92">
        <v>1770251</v>
      </c>
      <c r="N60" s="92">
        <v>8121688</v>
      </c>
      <c r="O60" s="92">
        <v>21411069</v>
      </c>
      <c r="P60" s="92">
        <v>20599736</v>
      </c>
      <c r="Q60" s="92">
        <v>811333</v>
      </c>
      <c r="R60" s="92">
        <v>27693542</v>
      </c>
      <c r="S60" s="92">
        <v>3817331</v>
      </c>
      <c r="T60" s="92">
        <v>23876211</v>
      </c>
    </row>
    <row r="61" spans="1:20" ht="15.5">
      <c r="A61" s="283"/>
      <c r="B61" s="88" t="s">
        <v>130</v>
      </c>
      <c r="C61" s="92">
        <v>56023199</v>
      </c>
      <c r="D61" s="92">
        <v>54194608</v>
      </c>
      <c r="E61" s="92">
        <v>1828591</v>
      </c>
      <c r="F61" s="92">
        <v>37822657</v>
      </c>
      <c r="G61" s="92">
        <v>5839664</v>
      </c>
      <c r="H61" s="92">
        <v>31982993</v>
      </c>
      <c r="I61" s="92">
        <v>34368195</v>
      </c>
      <c r="J61" s="92">
        <v>33286552</v>
      </c>
      <c r="K61" s="92">
        <v>1081643</v>
      </c>
      <c r="L61" s="92">
        <v>10159293</v>
      </c>
      <c r="M61" s="92">
        <v>1842397</v>
      </c>
      <c r="N61" s="92">
        <v>8316896</v>
      </c>
      <c r="O61" s="92">
        <v>21655004</v>
      </c>
      <c r="P61" s="92">
        <v>20908056</v>
      </c>
      <c r="Q61" s="92">
        <v>746948</v>
      </c>
      <c r="R61" s="92">
        <v>27663364</v>
      </c>
      <c r="S61" s="92">
        <v>3997267</v>
      </c>
      <c r="T61" s="92">
        <v>23666097</v>
      </c>
    </row>
    <row r="62" spans="1:20" ht="15.5">
      <c r="A62" s="283">
        <v>2019</v>
      </c>
      <c r="B62" s="88" t="s">
        <v>127</v>
      </c>
      <c r="C62" s="92">
        <v>56038471</v>
      </c>
      <c r="D62" s="92">
        <v>54152266</v>
      </c>
      <c r="E62" s="92">
        <v>1886205</v>
      </c>
      <c r="F62" s="92">
        <v>38218968</v>
      </c>
      <c r="G62" s="92">
        <v>5667986</v>
      </c>
      <c r="H62" s="92">
        <v>32550982</v>
      </c>
      <c r="I62" s="92">
        <v>34395726</v>
      </c>
      <c r="J62" s="92">
        <v>33269205</v>
      </c>
      <c r="K62" s="92">
        <v>1126521</v>
      </c>
      <c r="L62" s="92">
        <v>10313419</v>
      </c>
      <c r="M62" s="92">
        <v>1793963</v>
      </c>
      <c r="N62" s="92">
        <v>8519456</v>
      </c>
      <c r="O62" s="92">
        <v>21642745</v>
      </c>
      <c r="P62" s="92">
        <v>20883061</v>
      </c>
      <c r="Q62" s="92">
        <v>759684</v>
      </c>
      <c r="R62" s="92">
        <v>27905549</v>
      </c>
      <c r="S62" s="92">
        <v>3874023</v>
      </c>
      <c r="T62" s="92">
        <v>24031526</v>
      </c>
    </row>
    <row r="63" spans="1:20" ht="15.5">
      <c r="A63" s="283"/>
      <c r="B63" s="88" t="s">
        <v>128</v>
      </c>
      <c r="C63" s="92">
        <v>56951215</v>
      </c>
      <c r="D63" s="92">
        <v>54936719</v>
      </c>
      <c r="E63" s="92">
        <v>2014496</v>
      </c>
      <c r="F63" s="92">
        <v>37671659</v>
      </c>
      <c r="G63" s="92">
        <v>5658651</v>
      </c>
      <c r="H63" s="92">
        <v>32013008</v>
      </c>
      <c r="I63" s="92">
        <v>34670206</v>
      </c>
      <c r="J63" s="92">
        <v>33449817</v>
      </c>
      <c r="K63" s="92">
        <v>1220389</v>
      </c>
      <c r="L63" s="92">
        <v>10313562</v>
      </c>
      <c r="M63" s="92">
        <v>1835229</v>
      </c>
      <c r="N63" s="92">
        <v>8478333</v>
      </c>
      <c r="O63" s="92">
        <v>22281009</v>
      </c>
      <c r="P63" s="92">
        <v>21486902</v>
      </c>
      <c r="Q63" s="92">
        <v>794107</v>
      </c>
      <c r="R63" s="92">
        <v>27358097</v>
      </c>
      <c r="S63" s="92">
        <v>3823422</v>
      </c>
      <c r="T63" s="92">
        <v>23534675</v>
      </c>
    </row>
    <row r="64" spans="1:20" ht="15.5">
      <c r="A64" s="283"/>
      <c r="B64" s="88" t="s">
        <v>129</v>
      </c>
      <c r="C64" s="92">
        <v>57349577</v>
      </c>
      <c r="D64" s="92">
        <v>55201939</v>
      </c>
      <c r="E64" s="92">
        <v>2147638</v>
      </c>
      <c r="F64" s="92">
        <v>37597058</v>
      </c>
      <c r="G64" s="92">
        <v>5873522</v>
      </c>
      <c r="H64" s="92">
        <v>31723536</v>
      </c>
      <c r="I64" s="92">
        <v>34948059</v>
      </c>
      <c r="J64" s="92">
        <v>33636879</v>
      </c>
      <c r="K64" s="92">
        <v>1311180</v>
      </c>
      <c r="L64" s="92">
        <v>10122900</v>
      </c>
      <c r="M64" s="92">
        <v>1809299</v>
      </c>
      <c r="N64" s="92">
        <v>8313601</v>
      </c>
      <c r="O64" s="92">
        <v>22401518</v>
      </c>
      <c r="P64" s="92">
        <v>21565060</v>
      </c>
      <c r="Q64" s="92">
        <v>836458</v>
      </c>
      <c r="R64" s="92">
        <v>27474158</v>
      </c>
      <c r="S64" s="92">
        <v>4064223</v>
      </c>
      <c r="T64" s="92">
        <v>23409935</v>
      </c>
    </row>
    <row r="65" spans="1:22" ht="15.5">
      <c r="A65" s="283"/>
      <c r="B65" s="88" t="s">
        <v>130</v>
      </c>
      <c r="C65" s="92">
        <v>57625521</v>
      </c>
      <c r="D65" s="92">
        <v>55683450</v>
      </c>
      <c r="E65" s="92">
        <v>1942071</v>
      </c>
      <c r="F65" s="92">
        <v>37780060</v>
      </c>
      <c r="G65" s="92">
        <v>5828260</v>
      </c>
      <c r="H65" s="92">
        <v>31951800</v>
      </c>
      <c r="I65" s="92">
        <v>34823871</v>
      </c>
      <c r="J65" s="92">
        <v>33651195</v>
      </c>
      <c r="K65" s="92">
        <v>1172676</v>
      </c>
      <c r="L65" s="92">
        <v>10337210</v>
      </c>
      <c r="M65" s="92">
        <v>1898620</v>
      </c>
      <c r="N65" s="92">
        <v>8438590</v>
      </c>
      <c r="O65" s="92">
        <v>22801650</v>
      </c>
      <c r="P65" s="92">
        <v>22032255</v>
      </c>
      <c r="Q65" s="92">
        <v>769395</v>
      </c>
      <c r="R65" s="92">
        <v>27442850</v>
      </c>
      <c r="S65" s="92">
        <v>3929640</v>
      </c>
      <c r="T65" s="92">
        <v>23513210</v>
      </c>
    </row>
    <row r="66" spans="1:22" ht="15.5">
      <c r="A66" s="283">
        <v>2020</v>
      </c>
      <c r="B66" s="88" t="s">
        <v>127</v>
      </c>
      <c r="C66" s="92">
        <v>57014967</v>
      </c>
      <c r="D66" s="92">
        <v>55058450</v>
      </c>
      <c r="E66" s="92">
        <v>1956517</v>
      </c>
      <c r="F66" s="92">
        <v>38136674</v>
      </c>
      <c r="G66" s="92">
        <v>5679187</v>
      </c>
      <c r="H66" s="92">
        <v>32457487</v>
      </c>
      <c r="I66" s="92">
        <v>34455691</v>
      </c>
      <c r="J66" s="92">
        <v>33275583</v>
      </c>
      <c r="K66" s="92">
        <v>1180108</v>
      </c>
      <c r="L66" s="92">
        <v>10620723</v>
      </c>
      <c r="M66" s="92">
        <v>1891015</v>
      </c>
      <c r="N66" s="92">
        <v>8729708</v>
      </c>
      <c r="O66" s="92">
        <v>22559276</v>
      </c>
      <c r="P66" s="92">
        <v>21782867</v>
      </c>
      <c r="Q66" s="92">
        <v>776409</v>
      </c>
      <c r="R66" s="92">
        <v>27515951</v>
      </c>
      <c r="S66" s="92">
        <v>3788172</v>
      </c>
      <c r="T66" s="92">
        <v>23727779</v>
      </c>
    </row>
    <row r="67" spans="1:22" ht="15.5">
      <c r="A67" s="283"/>
      <c r="B67" s="88" t="s">
        <v>128</v>
      </c>
      <c r="C67" s="92">
        <v>46978848.333333299</v>
      </c>
      <c r="D67" s="92">
        <v>44715067.666666701</v>
      </c>
      <c r="E67" s="92">
        <v>2263780.6666666698</v>
      </c>
      <c r="F67" s="92">
        <v>48403070.333333299</v>
      </c>
      <c r="G67" s="92">
        <v>17448646.666666701</v>
      </c>
      <c r="H67" s="92">
        <v>30954423.666666701</v>
      </c>
      <c r="I67" s="92">
        <v>28613520.666666701</v>
      </c>
      <c r="J67" s="92">
        <v>27075204.333333299</v>
      </c>
      <c r="K67" s="92">
        <v>1538316.33333333</v>
      </c>
      <c r="L67" s="92">
        <v>16510798.6666667</v>
      </c>
      <c r="M67" s="92">
        <v>7811662</v>
      </c>
      <c r="N67" s="92">
        <v>8699136.6666666698</v>
      </c>
      <c r="O67" s="92">
        <v>18365327.666666701</v>
      </c>
      <c r="P67" s="92">
        <v>17639863.333333299</v>
      </c>
      <c r="Q67" s="92">
        <v>725464.33333333302</v>
      </c>
      <c r="R67" s="92">
        <v>31892271.666666701</v>
      </c>
      <c r="S67" s="92">
        <v>9636984.6666666698</v>
      </c>
      <c r="T67" s="92">
        <v>22255287</v>
      </c>
    </row>
    <row r="68" spans="1:22" ht="15.5">
      <c r="A68" s="283"/>
      <c r="B68" s="88" t="s">
        <v>129</v>
      </c>
      <c r="C68" s="92">
        <v>53571791</v>
      </c>
      <c r="D68" s="92">
        <v>50810713</v>
      </c>
      <c r="E68" s="92">
        <v>2761078</v>
      </c>
      <c r="F68" s="92">
        <v>42767606</v>
      </c>
      <c r="G68" s="92">
        <v>10722254</v>
      </c>
      <c r="H68" s="92">
        <v>32045352</v>
      </c>
      <c r="I68" s="92">
        <v>33405814</v>
      </c>
      <c r="J68" s="92">
        <v>31620116</v>
      </c>
      <c r="K68" s="92">
        <v>1785698</v>
      </c>
      <c r="L68" s="92">
        <v>12550834</v>
      </c>
      <c r="M68" s="92">
        <v>4459358</v>
      </c>
      <c r="N68" s="92">
        <v>8091476</v>
      </c>
      <c r="O68" s="92">
        <v>20165977</v>
      </c>
      <c r="P68" s="92">
        <v>19190597</v>
      </c>
      <c r="Q68" s="92">
        <v>975380</v>
      </c>
      <c r="R68" s="92">
        <v>30216772</v>
      </c>
      <c r="S68" s="92">
        <v>6262896</v>
      </c>
      <c r="T68" s="92">
        <v>23953876</v>
      </c>
    </row>
    <row r="69" spans="1:22" ht="15.5">
      <c r="A69" s="283"/>
      <c r="B69" s="88" t="s">
        <v>130</v>
      </c>
      <c r="C69" s="92">
        <v>55880916</v>
      </c>
      <c r="D69" s="92">
        <v>53331429</v>
      </c>
      <c r="E69" s="92">
        <v>2549487</v>
      </c>
      <c r="F69" s="92">
        <v>41315621</v>
      </c>
      <c r="G69" s="92">
        <v>8928312</v>
      </c>
      <c r="H69" s="92">
        <v>32387309</v>
      </c>
      <c r="I69" s="92">
        <v>34223853</v>
      </c>
      <c r="J69" s="92">
        <v>32605114</v>
      </c>
      <c r="K69" s="92">
        <v>1618739</v>
      </c>
      <c r="L69" s="92">
        <v>11929614</v>
      </c>
      <c r="M69" s="92">
        <v>3599709</v>
      </c>
      <c r="N69" s="92">
        <v>8329905</v>
      </c>
      <c r="O69" s="92">
        <v>21657063</v>
      </c>
      <c r="P69" s="92">
        <v>20726315</v>
      </c>
      <c r="Q69" s="92">
        <v>930748</v>
      </c>
      <c r="R69" s="92">
        <v>29386007</v>
      </c>
      <c r="S69" s="92">
        <v>5328603</v>
      </c>
      <c r="T69" s="92">
        <v>24057404</v>
      </c>
    </row>
    <row r="70" spans="1:22" ht="15.5">
      <c r="A70" s="283">
        <v>2021</v>
      </c>
      <c r="B70" s="88" t="s">
        <v>127</v>
      </c>
      <c r="C70" s="92">
        <v>55385133</v>
      </c>
      <c r="D70" s="92">
        <v>52973270</v>
      </c>
      <c r="E70" s="92">
        <v>2411863</v>
      </c>
      <c r="F70" s="92">
        <v>41555736</v>
      </c>
      <c r="G70" s="92">
        <v>8353845</v>
      </c>
      <c r="H70" s="92">
        <v>33201891</v>
      </c>
      <c r="I70" s="92">
        <v>34189144</v>
      </c>
      <c r="J70" s="92">
        <v>32671161</v>
      </c>
      <c r="K70" s="92">
        <v>1517983</v>
      </c>
      <c r="L70" s="92">
        <v>11867657</v>
      </c>
      <c r="M70" s="92">
        <v>3396744</v>
      </c>
      <c r="N70" s="92">
        <v>8470913</v>
      </c>
      <c r="O70" s="92">
        <v>21195989</v>
      </c>
      <c r="P70" s="92">
        <v>20302109</v>
      </c>
      <c r="Q70" s="92">
        <v>893880</v>
      </c>
      <c r="R70" s="92">
        <v>29688079</v>
      </c>
      <c r="S70" s="92">
        <v>4957101</v>
      </c>
      <c r="T70" s="92">
        <v>24730978</v>
      </c>
    </row>
    <row r="71" spans="1:22" ht="15.5">
      <c r="A71" s="283"/>
      <c r="B71" s="88" t="s">
        <v>128</v>
      </c>
      <c r="C71" s="92">
        <v>57668254</v>
      </c>
      <c r="D71" s="92">
        <v>55242748</v>
      </c>
      <c r="E71" s="92">
        <v>2425506</v>
      </c>
      <c r="F71" s="92">
        <v>39994506</v>
      </c>
      <c r="G71" s="92">
        <v>7913168</v>
      </c>
      <c r="H71" s="92">
        <v>32081338</v>
      </c>
      <c r="I71" s="92">
        <v>35057441</v>
      </c>
      <c r="J71" s="92">
        <v>33577390</v>
      </c>
      <c r="K71" s="92">
        <v>1480051</v>
      </c>
      <c r="L71" s="92">
        <v>11156175</v>
      </c>
      <c r="M71" s="92">
        <v>3004231</v>
      </c>
      <c r="N71" s="92">
        <v>8151944</v>
      </c>
      <c r="O71" s="92">
        <v>22610813</v>
      </c>
      <c r="P71" s="92">
        <v>21665358</v>
      </c>
      <c r="Q71" s="92">
        <v>945455</v>
      </c>
      <c r="R71" s="92">
        <v>28838331</v>
      </c>
      <c r="S71" s="92">
        <v>4908937</v>
      </c>
      <c r="T71" s="92">
        <v>23929394</v>
      </c>
    </row>
    <row r="72" spans="1:22" ht="15.5">
      <c r="A72" s="283"/>
      <c r="B72" s="88"/>
      <c r="C72" s="62"/>
      <c r="D72" s="62"/>
      <c r="E72" s="62"/>
      <c r="F72" s="62"/>
      <c r="G72" s="62"/>
      <c r="H72" s="62"/>
      <c r="I72" s="62"/>
      <c r="J72" s="62"/>
      <c r="K72" s="62"/>
      <c r="L72" s="62"/>
      <c r="M72" s="62"/>
      <c r="N72" s="62"/>
      <c r="O72" s="62"/>
      <c r="P72" s="62"/>
      <c r="Q72" s="62"/>
      <c r="R72" s="62"/>
      <c r="S72" s="62"/>
      <c r="T72" s="62"/>
    </row>
    <row r="73" spans="1:22" ht="15.5">
      <c r="A73" s="283"/>
      <c r="B73" s="88"/>
      <c r="C73" s="62"/>
      <c r="D73" s="62"/>
      <c r="E73" s="62"/>
      <c r="F73" s="62"/>
      <c r="G73" s="62"/>
      <c r="H73" s="62"/>
      <c r="I73" s="62"/>
      <c r="J73" s="62"/>
      <c r="K73" s="62"/>
      <c r="L73" s="62"/>
      <c r="M73" s="62"/>
      <c r="N73" s="62"/>
      <c r="O73" s="62"/>
      <c r="P73" s="62"/>
      <c r="Q73" s="62"/>
      <c r="R73" s="62"/>
      <c r="S73" s="62"/>
      <c r="T73" s="62"/>
    </row>
    <row r="74" spans="1:22" ht="15.5">
      <c r="A74" s="212" t="s">
        <v>1148</v>
      </c>
      <c r="B74" s="212"/>
      <c r="C74" s="212"/>
      <c r="D74" s="212"/>
      <c r="E74" s="212"/>
      <c r="F74" s="212"/>
      <c r="G74" s="212"/>
      <c r="H74" s="212"/>
      <c r="I74" s="212"/>
      <c r="J74" s="212"/>
      <c r="K74" s="212"/>
      <c r="L74" s="212"/>
      <c r="M74" s="212"/>
      <c r="N74" s="212"/>
      <c r="O74" s="212"/>
      <c r="P74" s="212"/>
      <c r="Q74" s="212"/>
      <c r="R74" s="212"/>
      <c r="S74" s="212"/>
      <c r="T74" s="212"/>
      <c r="U74" s="212"/>
      <c r="V74" s="212"/>
    </row>
    <row r="75" spans="1:22" ht="15.5">
      <c r="A75" s="212" t="s">
        <v>1149</v>
      </c>
      <c r="B75" s="212"/>
      <c r="C75" s="212"/>
      <c r="D75" s="212"/>
      <c r="E75" s="212"/>
      <c r="F75" s="212"/>
      <c r="G75" s="212"/>
      <c r="H75" s="212"/>
      <c r="I75" s="212"/>
      <c r="J75" s="212"/>
      <c r="K75" s="212"/>
      <c r="L75" s="212"/>
      <c r="M75" s="212"/>
      <c r="N75" s="212"/>
      <c r="O75" s="212"/>
      <c r="P75" s="212"/>
      <c r="Q75" s="212"/>
      <c r="R75" s="212"/>
      <c r="S75" s="212"/>
      <c r="T75" s="212"/>
      <c r="U75" s="212"/>
      <c r="V75" s="212"/>
    </row>
    <row r="76" spans="1:22" ht="15.5">
      <c r="A76" s="212" t="s">
        <v>1150</v>
      </c>
      <c r="B76" s="212"/>
      <c r="C76" s="212"/>
      <c r="D76" s="212"/>
      <c r="E76" s="212"/>
      <c r="F76" s="212"/>
      <c r="G76" s="212"/>
      <c r="H76" s="212"/>
      <c r="I76" s="212"/>
      <c r="J76" s="212"/>
      <c r="K76" s="212"/>
      <c r="L76" s="212"/>
      <c r="M76" s="212"/>
      <c r="N76" s="212"/>
      <c r="O76" s="212"/>
      <c r="P76" s="212"/>
      <c r="Q76" s="212"/>
      <c r="R76" s="212"/>
      <c r="S76" s="212"/>
      <c r="T76" s="212"/>
      <c r="U76" s="212"/>
      <c r="V76" s="212"/>
    </row>
    <row r="77" spans="1:22" ht="15.5">
      <c r="A77" s="212"/>
      <c r="B77" s="212"/>
      <c r="C77" s="212"/>
      <c r="D77" s="212"/>
      <c r="E77" s="212"/>
      <c r="F77" s="212"/>
      <c r="G77" s="212"/>
      <c r="H77" s="212"/>
      <c r="I77" s="212"/>
      <c r="J77" s="212"/>
      <c r="K77" s="212"/>
      <c r="L77" s="212"/>
      <c r="M77" s="212"/>
      <c r="N77" s="212"/>
      <c r="O77" s="212"/>
      <c r="P77" s="212"/>
      <c r="Q77" s="212"/>
      <c r="R77" s="212"/>
      <c r="S77" s="212"/>
      <c r="T77" s="212"/>
      <c r="U77" s="212"/>
      <c r="V77" s="212"/>
    </row>
    <row r="124" spans="3:3">
      <c r="C124" s="1" t="s">
        <v>1151</v>
      </c>
    </row>
  </sheetData>
  <mergeCells count="21">
    <mergeCell ref="A70:A73"/>
    <mergeCell ref="A50:A53"/>
    <mergeCell ref="A54:A57"/>
    <mergeCell ref="A58:A61"/>
    <mergeCell ref="A62:A65"/>
    <mergeCell ref="A66:A69"/>
    <mergeCell ref="A42:A45"/>
    <mergeCell ref="A46:A49"/>
    <mergeCell ref="A18:A21"/>
    <mergeCell ref="A22:A25"/>
    <mergeCell ref="A26:A29"/>
    <mergeCell ref="A30:A33"/>
    <mergeCell ref="A34:A37"/>
    <mergeCell ref="A38:A41"/>
    <mergeCell ref="A14:A17"/>
    <mergeCell ref="A5:B5"/>
    <mergeCell ref="C4:H4"/>
    <mergeCell ref="I4:N4"/>
    <mergeCell ref="O4:T4"/>
    <mergeCell ref="A6:A9"/>
    <mergeCell ref="A10:A13"/>
  </mergeCells>
  <pageMargins left="0.7" right="0.7" top="0.75" bottom="0.75" header="0.3" footer="0.3"/>
  <pageSetup paperSize="11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249977111117893"/>
  </sheetPr>
  <dimension ref="A1:Q96"/>
  <sheetViews>
    <sheetView zoomScale="70" zoomScaleNormal="70" workbookViewId="0"/>
  </sheetViews>
  <sheetFormatPr baseColWidth="10" defaultColWidth="11.453125" defaultRowHeight="12.5"/>
  <cols>
    <col min="1" max="2" width="11.453125" style="7"/>
    <col min="3" max="3" width="13.7265625" style="7" customWidth="1"/>
    <col min="4" max="4" width="14.26953125" style="7" customWidth="1"/>
    <col min="5" max="5" width="14.7265625" style="7" customWidth="1"/>
    <col min="6" max="6" width="12" style="7" customWidth="1"/>
    <col min="7" max="7" width="13.54296875" style="7" customWidth="1"/>
    <col min="8" max="8" width="14.453125" style="7" customWidth="1"/>
    <col min="9" max="10" width="12" style="7" customWidth="1"/>
    <col min="11" max="11" width="13" style="7" customWidth="1"/>
    <col min="12" max="12" width="14.81640625" style="7" customWidth="1"/>
    <col min="13" max="13" width="13" style="7" customWidth="1"/>
    <col min="14" max="14" width="14.453125" style="7" customWidth="1"/>
    <col min="15" max="16384" width="11.453125" style="7"/>
  </cols>
  <sheetData>
    <row r="1" spans="1:17" ht="15.5">
      <c r="A1" s="98" t="s">
        <v>1306</v>
      </c>
      <c r="B1" s="60"/>
      <c r="C1" s="94"/>
      <c r="D1" s="94"/>
      <c r="E1" s="94"/>
      <c r="F1" s="94"/>
      <c r="G1" s="94"/>
      <c r="H1" s="38"/>
      <c r="I1" s="38"/>
      <c r="J1" s="38"/>
      <c r="K1" s="38"/>
      <c r="L1" s="38"/>
      <c r="M1" s="38"/>
      <c r="N1" s="38"/>
    </row>
    <row r="2" spans="1:17" ht="15.5">
      <c r="A2" s="60" t="s">
        <v>1139</v>
      </c>
      <c r="B2" s="60"/>
      <c r="C2" s="94"/>
      <c r="D2" s="94"/>
      <c r="E2" s="60"/>
      <c r="F2" s="94"/>
      <c r="G2" s="94"/>
      <c r="H2" s="38"/>
      <c r="I2" s="38"/>
      <c r="J2" s="38"/>
      <c r="K2" s="38"/>
      <c r="L2" s="38"/>
      <c r="M2" s="38"/>
      <c r="N2" s="38"/>
    </row>
    <row r="3" spans="1:17" ht="15.5">
      <c r="A3" s="60" t="s">
        <v>1140</v>
      </c>
      <c r="B3" s="60"/>
      <c r="C3" s="94"/>
      <c r="D3" s="94"/>
      <c r="E3" s="94"/>
      <c r="F3" s="94"/>
      <c r="G3" s="94"/>
      <c r="H3" s="38"/>
      <c r="I3" s="38"/>
      <c r="J3" s="38"/>
      <c r="K3" s="38"/>
      <c r="L3" s="38"/>
      <c r="M3" s="38"/>
      <c r="N3" s="38"/>
    </row>
    <row r="4" spans="1:17" ht="15.75" customHeight="1">
      <c r="A4" s="60"/>
      <c r="B4" s="60"/>
      <c r="C4" s="289" t="s">
        <v>1152</v>
      </c>
      <c r="D4" s="289"/>
      <c r="E4" s="289"/>
      <c r="F4" s="289"/>
      <c r="G4" s="289" t="s">
        <v>60</v>
      </c>
      <c r="H4" s="289"/>
      <c r="I4" s="289"/>
      <c r="J4" s="289"/>
      <c r="K4" s="289" t="s">
        <v>61</v>
      </c>
      <c r="L4" s="289"/>
      <c r="M4" s="289"/>
      <c r="N4" s="289"/>
      <c r="O4" s="39"/>
      <c r="P4" s="39"/>
      <c r="Q4" s="39"/>
    </row>
    <row r="5" spans="1:17" ht="108.5">
      <c r="A5" s="290" t="s">
        <v>1118</v>
      </c>
      <c r="B5" s="290"/>
      <c r="C5" s="99" t="s">
        <v>1153</v>
      </c>
      <c r="D5" s="99" t="s">
        <v>1154</v>
      </c>
      <c r="E5" s="99" t="s">
        <v>1155</v>
      </c>
      <c r="F5" s="99" t="s">
        <v>1156</v>
      </c>
      <c r="G5" s="99" t="s">
        <v>1153</v>
      </c>
      <c r="H5" s="99" t="s">
        <v>1154</v>
      </c>
      <c r="I5" s="99" t="s">
        <v>1155</v>
      </c>
      <c r="J5" s="99" t="s">
        <v>1156</v>
      </c>
      <c r="K5" s="99" t="s">
        <v>1153</v>
      </c>
      <c r="L5" s="99" t="s">
        <v>1154</v>
      </c>
      <c r="M5" s="99" t="s">
        <v>1155</v>
      </c>
      <c r="N5" s="99" t="s">
        <v>1156</v>
      </c>
    </row>
    <row r="6" spans="1:17" ht="15.5">
      <c r="A6" s="290">
        <v>2000</v>
      </c>
      <c r="B6" s="221" t="s">
        <v>128</v>
      </c>
      <c r="C6" s="97">
        <f>G6+K6</f>
        <v>38044501</v>
      </c>
      <c r="D6" s="97">
        <f>H6+L6</f>
        <v>998892</v>
      </c>
      <c r="E6" s="97">
        <f>I6+M6</f>
        <v>10251218</v>
      </c>
      <c r="F6" s="102">
        <f>((I6+M6)*100)/C6</f>
        <v>26.945334359885546</v>
      </c>
      <c r="G6" s="97">
        <v>25014055</v>
      </c>
      <c r="H6" s="97">
        <v>559666</v>
      </c>
      <c r="I6" s="97">
        <v>6854580</v>
      </c>
      <c r="J6" s="102">
        <f t="shared" ref="J6:J48" si="0">(I6*100)/G6</f>
        <v>27.402914081703265</v>
      </c>
      <c r="K6" s="97">
        <v>13030446</v>
      </c>
      <c r="L6" s="97">
        <v>439226</v>
      </c>
      <c r="M6" s="97">
        <v>3396638</v>
      </c>
      <c r="N6" s="102">
        <f t="shared" ref="N6:N56" si="1">(M6*100)/K6</f>
        <v>26.066935851620123</v>
      </c>
    </row>
    <row r="7" spans="1:17" ht="15.5">
      <c r="A7" s="290"/>
      <c r="B7" s="221" t="s">
        <v>129</v>
      </c>
      <c r="C7" s="97">
        <f t="shared" ref="C7:E56" si="2">G7+K7</f>
        <v>37970852</v>
      </c>
      <c r="D7" s="97">
        <f t="shared" si="2"/>
        <v>1115238</v>
      </c>
      <c r="E7" s="97">
        <f t="shared" si="2"/>
        <v>10259720</v>
      </c>
      <c r="F7" s="102">
        <f t="shared" ref="F7:F56" si="3">((I7+M7)*100)/C7</f>
        <v>27.019988911494533</v>
      </c>
      <c r="G7" s="97">
        <v>25127594</v>
      </c>
      <c r="H7" s="97">
        <v>573270</v>
      </c>
      <c r="I7" s="97">
        <v>6761612</v>
      </c>
      <c r="J7" s="102">
        <f t="shared" si="0"/>
        <v>26.909110358914585</v>
      </c>
      <c r="K7" s="97">
        <v>12843258</v>
      </c>
      <c r="L7" s="97">
        <v>541968</v>
      </c>
      <c r="M7" s="97">
        <v>3498108</v>
      </c>
      <c r="N7" s="102">
        <f t="shared" si="1"/>
        <v>27.236920725255228</v>
      </c>
    </row>
    <row r="8" spans="1:17" ht="15.5">
      <c r="A8" s="290"/>
      <c r="B8" s="221" t="s">
        <v>130</v>
      </c>
      <c r="C8" s="97">
        <f t="shared" si="2"/>
        <v>38410024</v>
      </c>
      <c r="D8" s="97">
        <f t="shared" si="2"/>
        <v>915418</v>
      </c>
      <c r="E8" s="97">
        <f t="shared" si="2"/>
        <v>10328081</v>
      </c>
      <c r="F8" s="102">
        <f t="shared" si="3"/>
        <v>26.889025114902296</v>
      </c>
      <c r="G8" s="97">
        <v>25128397</v>
      </c>
      <c r="H8" s="97">
        <v>503094</v>
      </c>
      <c r="I8" s="97">
        <v>6795437</v>
      </c>
      <c r="J8" s="102">
        <f t="shared" si="0"/>
        <v>27.042859120699184</v>
      </c>
      <c r="K8" s="97">
        <v>13281627</v>
      </c>
      <c r="L8" s="97">
        <v>412324</v>
      </c>
      <c r="M8" s="97">
        <v>3532644</v>
      </c>
      <c r="N8" s="102">
        <f t="shared" si="1"/>
        <v>26.597976287091935</v>
      </c>
    </row>
    <row r="9" spans="1:17" ht="15.5">
      <c r="A9" s="261">
        <v>2001</v>
      </c>
      <c r="B9" s="221" t="s">
        <v>127</v>
      </c>
      <c r="C9" s="97">
        <f t="shared" si="2"/>
        <v>38070545</v>
      </c>
      <c r="D9" s="97">
        <f t="shared" si="2"/>
        <v>1128637</v>
      </c>
      <c r="E9" s="97">
        <f t="shared" si="2"/>
        <v>10577561</v>
      </c>
      <c r="F9" s="102">
        <f t="shared" si="3"/>
        <v>27.784107109577757</v>
      </c>
      <c r="G9" s="97">
        <v>24987783</v>
      </c>
      <c r="H9" s="97">
        <v>656698</v>
      </c>
      <c r="I9" s="97">
        <v>7040494</v>
      </c>
      <c r="J9" s="102">
        <f t="shared" si="0"/>
        <v>28.175744923028986</v>
      </c>
      <c r="K9" s="97">
        <v>13082762</v>
      </c>
      <c r="L9" s="97">
        <v>471939</v>
      </c>
      <c r="M9" s="97">
        <v>3537067</v>
      </c>
      <c r="N9" s="102">
        <f t="shared" si="1"/>
        <v>27.036087639597817</v>
      </c>
    </row>
    <row r="10" spans="1:17" ht="15.5">
      <c r="A10" s="261"/>
      <c r="B10" s="221" t="s">
        <v>128</v>
      </c>
      <c r="C10" s="97">
        <f t="shared" si="2"/>
        <v>38065752</v>
      </c>
      <c r="D10" s="97">
        <f t="shared" si="2"/>
        <v>996132</v>
      </c>
      <c r="E10" s="97">
        <f t="shared" si="2"/>
        <v>10427291</v>
      </c>
      <c r="F10" s="102">
        <f t="shared" si="3"/>
        <v>27.392841208023423</v>
      </c>
      <c r="G10" s="97">
        <v>25055148</v>
      </c>
      <c r="H10" s="97">
        <v>550604</v>
      </c>
      <c r="I10" s="97">
        <v>6861072</v>
      </c>
      <c r="J10" s="102">
        <f t="shared" si="0"/>
        <v>27.383881348455816</v>
      </c>
      <c r="K10" s="97">
        <v>13010604</v>
      </c>
      <c r="L10" s="97">
        <v>445528</v>
      </c>
      <c r="M10" s="97">
        <v>3566219</v>
      </c>
      <c r="N10" s="102">
        <f t="shared" si="1"/>
        <v>27.410095641985567</v>
      </c>
    </row>
    <row r="11" spans="1:17" ht="15.5">
      <c r="A11" s="261"/>
      <c r="B11" s="221" t="s">
        <v>129</v>
      </c>
      <c r="C11" s="97">
        <f t="shared" si="2"/>
        <v>38535226</v>
      </c>
      <c r="D11" s="97">
        <f t="shared" si="2"/>
        <v>1102953</v>
      </c>
      <c r="E11" s="97">
        <f t="shared" si="2"/>
        <v>10495682</v>
      </c>
      <c r="F11" s="102">
        <f t="shared" si="3"/>
        <v>27.236591268466935</v>
      </c>
      <c r="G11" s="97">
        <v>25269579</v>
      </c>
      <c r="H11" s="97">
        <v>604260</v>
      </c>
      <c r="I11" s="97">
        <v>6940119</v>
      </c>
      <c r="J11" s="102">
        <f t="shared" si="0"/>
        <v>27.464323802149611</v>
      </c>
      <c r="K11" s="97">
        <v>13265647</v>
      </c>
      <c r="L11" s="97">
        <v>498693</v>
      </c>
      <c r="M11" s="97">
        <v>3555563</v>
      </c>
      <c r="N11" s="102">
        <f t="shared" si="1"/>
        <v>26.802786173942366</v>
      </c>
    </row>
    <row r="12" spans="1:17" ht="15.5">
      <c r="A12" s="261"/>
      <c r="B12" s="221" t="s">
        <v>130</v>
      </c>
      <c r="C12" s="97">
        <f t="shared" si="2"/>
        <v>38680553</v>
      </c>
      <c r="D12" s="97">
        <f t="shared" si="2"/>
        <v>1119559</v>
      </c>
      <c r="E12" s="97">
        <f t="shared" si="2"/>
        <v>10703517</v>
      </c>
      <c r="F12" s="102">
        <f t="shared" si="3"/>
        <v>27.671571810258246</v>
      </c>
      <c r="G12" s="97">
        <v>25344721</v>
      </c>
      <c r="H12" s="97">
        <v>614183</v>
      </c>
      <c r="I12" s="97">
        <v>7080725</v>
      </c>
      <c r="J12" s="102">
        <f t="shared" si="0"/>
        <v>27.937671912032489</v>
      </c>
      <c r="K12" s="97">
        <v>13335832</v>
      </c>
      <c r="L12" s="97">
        <v>505376</v>
      </c>
      <c r="M12" s="97">
        <v>3622792</v>
      </c>
      <c r="N12" s="102">
        <f t="shared" si="1"/>
        <v>27.165849119874935</v>
      </c>
    </row>
    <row r="13" spans="1:17" ht="15.5">
      <c r="A13" s="261">
        <v>2002</v>
      </c>
      <c r="B13" s="221" t="s">
        <v>127</v>
      </c>
      <c r="C13" s="97">
        <f t="shared" si="2"/>
        <v>38620753</v>
      </c>
      <c r="D13" s="97">
        <f t="shared" si="2"/>
        <v>1288301</v>
      </c>
      <c r="E13" s="97">
        <f t="shared" si="2"/>
        <v>10945355</v>
      </c>
      <c r="F13" s="102">
        <f t="shared" si="3"/>
        <v>28.340604855632929</v>
      </c>
      <c r="G13" s="97">
        <v>25358723</v>
      </c>
      <c r="H13" s="97">
        <v>737147</v>
      </c>
      <c r="I13" s="97">
        <v>7315424</v>
      </c>
      <c r="J13" s="102">
        <f t="shared" si="0"/>
        <v>28.847761774124034</v>
      </c>
      <c r="K13" s="97">
        <v>13262030</v>
      </c>
      <c r="L13" s="97">
        <v>551154</v>
      </c>
      <c r="M13" s="97">
        <v>3629931</v>
      </c>
      <c r="N13" s="102">
        <f t="shared" si="1"/>
        <v>27.370854989771551</v>
      </c>
    </row>
    <row r="14" spans="1:17" ht="15.5">
      <c r="A14" s="261"/>
      <c r="B14" s="221" t="s">
        <v>128</v>
      </c>
      <c r="C14" s="97">
        <f t="shared" si="2"/>
        <v>38939664</v>
      </c>
      <c r="D14" s="97">
        <f t="shared" si="2"/>
        <v>1145570</v>
      </c>
      <c r="E14" s="97">
        <f t="shared" si="2"/>
        <v>10981174</v>
      </c>
      <c r="F14" s="102">
        <f t="shared" si="3"/>
        <v>28.200484729400848</v>
      </c>
      <c r="G14" s="97">
        <v>25422829</v>
      </c>
      <c r="H14" s="97">
        <v>656542</v>
      </c>
      <c r="I14" s="97">
        <v>7212914</v>
      </c>
      <c r="J14" s="102">
        <f t="shared" si="0"/>
        <v>28.371799220299206</v>
      </c>
      <c r="K14" s="97">
        <v>13516835</v>
      </c>
      <c r="L14" s="97">
        <v>489028</v>
      </c>
      <c r="M14" s="97">
        <v>3768260</v>
      </c>
      <c r="N14" s="102">
        <f t="shared" si="1"/>
        <v>27.878271799574382</v>
      </c>
    </row>
    <row r="15" spans="1:17" ht="15.5">
      <c r="A15" s="261"/>
      <c r="B15" s="221" t="s">
        <v>129</v>
      </c>
      <c r="C15" s="97">
        <f t="shared" si="2"/>
        <v>38993490</v>
      </c>
      <c r="D15" s="97">
        <f t="shared" si="2"/>
        <v>1259213</v>
      </c>
      <c r="E15" s="97">
        <f t="shared" si="2"/>
        <v>10960240</v>
      </c>
      <c r="F15" s="102">
        <f t="shared" si="3"/>
        <v>28.107871339549241</v>
      </c>
      <c r="G15" s="97">
        <v>25562763</v>
      </c>
      <c r="H15" s="97">
        <v>696441</v>
      </c>
      <c r="I15" s="97">
        <v>7202921</v>
      </c>
      <c r="J15" s="102">
        <f t="shared" si="0"/>
        <v>28.17739616018816</v>
      </c>
      <c r="K15" s="97">
        <v>13430727</v>
      </c>
      <c r="L15" s="97">
        <v>562772</v>
      </c>
      <c r="M15" s="97">
        <v>3757319</v>
      </c>
      <c r="N15" s="102">
        <f t="shared" si="1"/>
        <v>27.975544436276607</v>
      </c>
    </row>
    <row r="16" spans="1:17" ht="15.5">
      <c r="A16" s="261"/>
      <c r="B16" s="221" t="s">
        <v>130</v>
      </c>
      <c r="C16" s="97">
        <f t="shared" si="2"/>
        <v>39013991</v>
      </c>
      <c r="D16" s="97">
        <f t="shared" si="2"/>
        <v>1080520</v>
      </c>
      <c r="E16" s="97">
        <f t="shared" si="2"/>
        <v>11026308</v>
      </c>
      <c r="F16" s="102">
        <f t="shared" si="3"/>
        <v>28.262445644179291</v>
      </c>
      <c r="G16" s="97">
        <v>25685824</v>
      </c>
      <c r="H16" s="97">
        <v>612642</v>
      </c>
      <c r="I16" s="97">
        <v>7322735</v>
      </c>
      <c r="J16" s="102">
        <f t="shared" si="0"/>
        <v>28.50885764848346</v>
      </c>
      <c r="K16" s="97">
        <v>13328167</v>
      </c>
      <c r="L16" s="97">
        <v>467878</v>
      </c>
      <c r="M16" s="97">
        <v>3703573</v>
      </c>
      <c r="N16" s="102">
        <f t="shared" si="1"/>
        <v>27.787564486549424</v>
      </c>
    </row>
    <row r="17" spans="1:14" ht="15.5">
      <c r="A17" s="261">
        <v>2003</v>
      </c>
      <c r="B17" s="221" t="s">
        <v>127</v>
      </c>
      <c r="C17" s="97">
        <f t="shared" si="2"/>
        <v>39220356</v>
      </c>
      <c r="D17" s="97">
        <f t="shared" si="2"/>
        <v>1245523</v>
      </c>
      <c r="E17" s="97">
        <f t="shared" si="2"/>
        <v>11181609</v>
      </c>
      <c r="F17" s="102">
        <f t="shared" si="3"/>
        <v>28.509708070982324</v>
      </c>
      <c r="G17" s="97">
        <v>25801421</v>
      </c>
      <c r="H17" s="97">
        <v>700237</v>
      </c>
      <c r="I17" s="97">
        <v>7445485</v>
      </c>
      <c r="J17" s="102">
        <f t="shared" si="0"/>
        <v>28.856879626901168</v>
      </c>
      <c r="K17" s="97">
        <v>13418935</v>
      </c>
      <c r="L17" s="97">
        <v>545286</v>
      </c>
      <c r="M17" s="97">
        <v>3736124</v>
      </c>
      <c r="N17" s="102">
        <f t="shared" si="1"/>
        <v>27.842179725887338</v>
      </c>
    </row>
    <row r="18" spans="1:14" ht="15.5">
      <c r="A18" s="261"/>
      <c r="B18" s="221" t="s">
        <v>128</v>
      </c>
      <c r="C18" s="97">
        <f t="shared" si="2"/>
        <v>39221542</v>
      </c>
      <c r="D18" s="97">
        <f t="shared" si="2"/>
        <v>1195613</v>
      </c>
      <c r="E18" s="97">
        <f t="shared" si="2"/>
        <v>11342396</v>
      </c>
      <c r="F18" s="102">
        <f t="shared" si="3"/>
        <v>28.918791617116941</v>
      </c>
      <c r="G18" s="97">
        <v>25713546</v>
      </c>
      <c r="H18" s="97">
        <v>686956</v>
      </c>
      <c r="I18" s="97">
        <v>7541724</v>
      </c>
      <c r="J18" s="102">
        <f t="shared" si="0"/>
        <v>29.329770386394781</v>
      </c>
      <c r="K18" s="97">
        <v>13507996</v>
      </c>
      <c r="L18" s="97">
        <v>508657</v>
      </c>
      <c r="M18" s="97">
        <v>3800672</v>
      </c>
      <c r="N18" s="102">
        <f t="shared" si="1"/>
        <v>28.136460804400592</v>
      </c>
    </row>
    <row r="19" spans="1:14" ht="15.5">
      <c r="A19" s="261"/>
      <c r="B19" s="221" t="s">
        <v>129</v>
      </c>
      <c r="C19" s="97">
        <f t="shared" si="2"/>
        <v>39635359</v>
      </c>
      <c r="D19" s="97">
        <f t="shared" si="2"/>
        <v>1665674</v>
      </c>
      <c r="E19" s="97">
        <f t="shared" si="2"/>
        <v>11416728</v>
      </c>
      <c r="F19" s="102">
        <f t="shared" si="3"/>
        <v>28.804401645510517</v>
      </c>
      <c r="G19" s="97">
        <v>25782103</v>
      </c>
      <c r="H19" s="97">
        <v>911142</v>
      </c>
      <c r="I19" s="97">
        <v>7384677</v>
      </c>
      <c r="J19" s="102">
        <f t="shared" si="0"/>
        <v>28.642647963977183</v>
      </c>
      <c r="K19" s="97">
        <v>13853256</v>
      </c>
      <c r="L19" s="97">
        <v>754532</v>
      </c>
      <c r="M19" s="97">
        <v>4032051</v>
      </c>
      <c r="N19" s="102">
        <f t="shared" si="1"/>
        <v>29.105439183394864</v>
      </c>
    </row>
    <row r="20" spans="1:14" ht="15.5">
      <c r="A20" s="261"/>
      <c r="B20" s="221" t="s">
        <v>130</v>
      </c>
      <c r="C20" s="97">
        <f t="shared" si="2"/>
        <v>39812347</v>
      </c>
      <c r="D20" s="97">
        <f t="shared" si="2"/>
        <v>1468621</v>
      </c>
      <c r="E20" s="97">
        <f t="shared" si="2"/>
        <v>11500427</v>
      </c>
      <c r="F20" s="102">
        <f t="shared" si="3"/>
        <v>28.886583852994146</v>
      </c>
      <c r="G20" s="97">
        <v>25797475</v>
      </c>
      <c r="H20" s="97">
        <v>816613</v>
      </c>
      <c r="I20" s="97">
        <v>7431222</v>
      </c>
      <c r="J20" s="102">
        <f t="shared" si="0"/>
        <v>28.806005238884815</v>
      </c>
      <c r="K20" s="97">
        <v>14014872</v>
      </c>
      <c r="L20" s="97">
        <v>652008</v>
      </c>
      <c r="M20" s="97">
        <v>4069205</v>
      </c>
      <c r="N20" s="102">
        <f t="shared" si="1"/>
        <v>29.034906633467649</v>
      </c>
    </row>
    <row r="21" spans="1:14" ht="15.5">
      <c r="A21" s="261">
        <v>2004</v>
      </c>
      <c r="B21" s="221" t="s">
        <v>127</v>
      </c>
      <c r="C21" s="97">
        <f t="shared" si="2"/>
        <v>39875830</v>
      </c>
      <c r="D21" s="97">
        <f t="shared" si="2"/>
        <v>1671588</v>
      </c>
      <c r="E21" s="97">
        <f t="shared" si="2"/>
        <v>11566860</v>
      </c>
      <c r="F21" s="102">
        <f t="shared" si="3"/>
        <v>29.007195586900636</v>
      </c>
      <c r="G21" s="97">
        <v>25925309</v>
      </c>
      <c r="H21" s="97">
        <v>923739</v>
      </c>
      <c r="I21" s="97">
        <v>7587646</v>
      </c>
      <c r="J21" s="102">
        <f t="shared" si="0"/>
        <v>29.267331008475153</v>
      </c>
      <c r="K21" s="97">
        <v>13950521</v>
      </c>
      <c r="L21" s="97">
        <v>747849</v>
      </c>
      <c r="M21" s="97">
        <v>3979214</v>
      </c>
      <c r="N21" s="102">
        <f t="shared" si="1"/>
        <v>28.523766245002605</v>
      </c>
    </row>
    <row r="22" spans="1:14" ht="15.5">
      <c r="A22" s="261"/>
      <c r="B22" s="221" t="s">
        <v>128</v>
      </c>
      <c r="C22" s="97">
        <f t="shared" si="2"/>
        <v>40561014</v>
      </c>
      <c r="D22" s="97">
        <f t="shared" si="2"/>
        <v>1539752</v>
      </c>
      <c r="E22" s="97">
        <f t="shared" si="2"/>
        <v>11663269</v>
      </c>
      <c r="F22" s="102">
        <f t="shared" si="3"/>
        <v>28.754875309576828</v>
      </c>
      <c r="G22" s="97">
        <v>26137995</v>
      </c>
      <c r="H22" s="97">
        <v>828709</v>
      </c>
      <c r="I22" s="97">
        <v>7512660</v>
      </c>
      <c r="J22" s="102">
        <f t="shared" si="0"/>
        <v>28.742296415620249</v>
      </c>
      <c r="K22" s="97">
        <v>14423019</v>
      </c>
      <c r="L22" s="97">
        <v>711043</v>
      </c>
      <c r="M22" s="97">
        <v>4150609</v>
      </c>
      <c r="N22" s="102">
        <f t="shared" si="1"/>
        <v>28.777671304461293</v>
      </c>
    </row>
    <row r="23" spans="1:14" ht="15.5">
      <c r="A23" s="261"/>
      <c r="B23" s="221" t="s">
        <v>129</v>
      </c>
      <c r="C23" s="97">
        <f t="shared" si="2"/>
        <v>40439496</v>
      </c>
      <c r="D23" s="97">
        <f t="shared" si="2"/>
        <v>1791061</v>
      </c>
      <c r="E23" s="97">
        <f t="shared" si="2"/>
        <v>11549571</v>
      </c>
      <c r="F23" s="102">
        <f t="shared" si="3"/>
        <v>28.560125971896387</v>
      </c>
      <c r="G23" s="97">
        <v>26067900</v>
      </c>
      <c r="H23" s="97">
        <v>930530</v>
      </c>
      <c r="I23" s="97">
        <v>7442326</v>
      </c>
      <c r="J23" s="102">
        <f t="shared" si="0"/>
        <v>28.549771941736772</v>
      </c>
      <c r="K23" s="97">
        <v>14371596</v>
      </c>
      <c r="L23" s="97">
        <v>860531</v>
      </c>
      <c r="M23" s="97">
        <v>4107245</v>
      </c>
      <c r="N23" s="102">
        <f t="shared" si="1"/>
        <v>28.578906615521337</v>
      </c>
    </row>
    <row r="24" spans="1:14" ht="15.5">
      <c r="A24" s="261"/>
      <c r="B24" s="221" t="s">
        <v>130</v>
      </c>
      <c r="C24" s="97">
        <f t="shared" si="2"/>
        <v>40401660</v>
      </c>
      <c r="D24" s="97">
        <f t="shared" si="2"/>
        <v>1568868</v>
      </c>
      <c r="E24" s="97">
        <f t="shared" si="2"/>
        <v>11598449</v>
      </c>
      <c r="F24" s="102">
        <f t="shared" si="3"/>
        <v>28.707852598135819</v>
      </c>
      <c r="G24" s="97">
        <v>26096202</v>
      </c>
      <c r="H24" s="97">
        <v>828596</v>
      </c>
      <c r="I24" s="97">
        <v>7456032</v>
      </c>
      <c r="J24" s="102">
        <f t="shared" si="0"/>
        <v>28.571330034922322</v>
      </c>
      <c r="K24" s="97">
        <v>14305458</v>
      </c>
      <c r="L24" s="97">
        <v>740272</v>
      </c>
      <c r="M24" s="97">
        <v>4142417</v>
      </c>
      <c r="N24" s="102">
        <f t="shared" si="1"/>
        <v>28.956898828405215</v>
      </c>
    </row>
    <row r="25" spans="1:14" ht="15.5">
      <c r="A25" s="261">
        <v>2005</v>
      </c>
      <c r="B25" s="221" t="s">
        <v>127</v>
      </c>
      <c r="C25" s="97">
        <f t="shared" si="2"/>
        <v>41783314</v>
      </c>
      <c r="D25" s="97">
        <f t="shared" si="2"/>
        <v>1672295</v>
      </c>
      <c r="E25" s="97">
        <f t="shared" si="2"/>
        <v>11484531</v>
      </c>
      <c r="F25" s="102">
        <f t="shared" si="3"/>
        <v>27.485926559104431</v>
      </c>
      <c r="G25" s="97">
        <v>26847821</v>
      </c>
      <c r="H25" s="97">
        <v>999708</v>
      </c>
      <c r="I25" s="97">
        <v>7192084</v>
      </c>
      <c r="J25" s="102">
        <f t="shared" si="0"/>
        <v>26.788334144510277</v>
      </c>
      <c r="K25" s="97">
        <v>14935493</v>
      </c>
      <c r="L25" s="97">
        <v>672587</v>
      </c>
      <c r="M25" s="97">
        <v>4292447</v>
      </c>
      <c r="N25" s="102">
        <f t="shared" si="1"/>
        <v>28.739908351200729</v>
      </c>
    </row>
    <row r="26" spans="1:14" ht="15.5">
      <c r="A26" s="261"/>
      <c r="B26" s="221" t="s">
        <v>128</v>
      </c>
      <c r="C26" s="97">
        <f t="shared" si="2"/>
        <v>42012002</v>
      </c>
      <c r="D26" s="97">
        <f t="shared" si="2"/>
        <v>1515775</v>
      </c>
      <c r="E26" s="97">
        <f t="shared" si="2"/>
        <v>11610710</v>
      </c>
      <c r="F26" s="102">
        <f t="shared" si="3"/>
        <v>27.636650117268871</v>
      </c>
      <c r="G26" s="97">
        <v>26616057</v>
      </c>
      <c r="H26" s="97">
        <v>941616</v>
      </c>
      <c r="I26" s="97">
        <v>7101094</v>
      </c>
      <c r="J26" s="102">
        <f t="shared" si="0"/>
        <v>26.679736972309609</v>
      </c>
      <c r="K26" s="97">
        <v>15395945</v>
      </c>
      <c r="L26" s="97">
        <v>574159</v>
      </c>
      <c r="M26" s="97">
        <v>4509616</v>
      </c>
      <c r="N26" s="102">
        <f t="shared" si="1"/>
        <v>29.290933424352971</v>
      </c>
    </row>
    <row r="27" spans="1:14" ht="15.5">
      <c r="A27" s="261"/>
      <c r="B27" s="221" t="s">
        <v>129</v>
      </c>
      <c r="C27" s="97">
        <f t="shared" si="2"/>
        <v>42735270</v>
      </c>
      <c r="D27" s="97">
        <f t="shared" si="2"/>
        <v>1682020</v>
      </c>
      <c r="E27" s="97">
        <f t="shared" si="2"/>
        <v>11763768</v>
      </c>
      <c r="F27" s="102">
        <f t="shared" si="3"/>
        <v>27.527070731037853</v>
      </c>
      <c r="G27" s="97">
        <v>27045179</v>
      </c>
      <c r="H27" s="97">
        <v>971046</v>
      </c>
      <c r="I27" s="97">
        <v>7082432</v>
      </c>
      <c r="J27" s="102">
        <f t="shared" si="0"/>
        <v>26.18741033290998</v>
      </c>
      <c r="K27" s="97">
        <v>15690091</v>
      </c>
      <c r="L27" s="97">
        <v>710974</v>
      </c>
      <c r="M27" s="97">
        <v>4681336</v>
      </c>
      <c r="N27" s="102">
        <f t="shared" si="1"/>
        <v>29.836257801181649</v>
      </c>
    </row>
    <row r="28" spans="1:14" ht="15.5">
      <c r="A28" s="261"/>
      <c r="B28" s="221" t="s">
        <v>130</v>
      </c>
      <c r="C28" s="97">
        <f t="shared" si="2"/>
        <v>43193116</v>
      </c>
      <c r="D28" s="97">
        <f t="shared" si="2"/>
        <v>1394941</v>
      </c>
      <c r="E28" s="97">
        <f t="shared" si="2"/>
        <v>12044423</v>
      </c>
      <c r="F28" s="102">
        <f t="shared" si="3"/>
        <v>27.88505233102423</v>
      </c>
      <c r="G28" s="97">
        <v>27216320</v>
      </c>
      <c r="H28" s="97">
        <v>832068</v>
      </c>
      <c r="I28" s="97">
        <v>7360713</v>
      </c>
      <c r="J28" s="102">
        <f t="shared" si="0"/>
        <v>27.045217722307793</v>
      </c>
      <c r="K28" s="97">
        <v>15976796</v>
      </c>
      <c r="L28" s="97">
        <v>562873</v>
      </c>
      <c r="M28" s="97">
        <v>4683710</v>
      </c>
      <c r="N28" s="102">
        <f t="shared" si="1"/>
        <v>29.315702597692304</v>
      </c>
    </row>
    <row r="29" spans="1:14" ht="15.5">
      <c r="A29" s="261">
        <v>2006</v>
      </c>
      <c r="B29" s="221" t="s">
        <v>127</v>
      </c>
      <c r="C29" s="97">
        <f t="shared" si="2"/>
        <v>43047907</v>
      </c>
      <c r="D29" s="97">
        <f t="shared" si="2"/>
        <v>1571296</v>
      </c>
      <c r="E29" s="97">
        <f t="shared" si="2"/>
        <v>11685330</v>
      </c>
      <c r="F29" s="102">
        <f t="shared" si="3"/>
        <v>27.144943423149471</v>
      </c>
      <c r="G29" s="97">
        <v>27132011</v>
      </c>
      <c r="H29" s="97">
        <v>968766</v>
      </c>
      <c r="I29" s="97">
        <v>7141137</v>
      </c>
      <c r="J29" s="102">
        <f t="shared" si="0"/>
        <v>26.31996942651984</v>
      </c>
      <c r="K29" s="97">
        <v>15915896</v>
      </c>
      <c r="L29" s="97">
        <v>602530</v>
      </c>
      <c r="M29" s="97">
        <v>4544193</v>
      </c>
      <c r="N29" s="102">
        <f t="shared" si="1"/>
        <v>28.551286085307417</v>
      </c>
    </row>
    <row r="30" spans="1:14" ht="15.5">
      <c r="A30" s="261"/>
      <c r="B30" s="221" t="s">
        <v>128</v>
      </c>
      <c r="C30" s="97">
        <f t="shared" si="2"/>
        <v>43558317</v>
      </c>
      <c r="D30" s="97">
        <f t="shared" si="2"/>
        <v>1409973</v>
      </c>
      <c r="E30" s="97">
        <f t="shared" si="2"/>
        <v>11655793</v>
      </c>
      <c r="F30" s="102">
        <f t="shared" si="3"/>
        <v>26.759052697100305</v>
      </c>
      <c r="G30" s="97">
        <v>27454034</v>
      </c>
      <c r="H30" s="97">
        <v>829599</v>
      </c>
      <c r="I30" s="97">
        <v>7110076</v>
      </c>
      <c r="J30" s="102">
        <f t="shared" si="0"/>
        <v>25.898110274067555</v>
      </c>
      <c r="K30" s="97">
        <v>16104283</v>
      </c>
      <c r="L30" s="97">
        <v>580374</v>
      </c>
      <c r="M30" s="97">
        <v>4545717</v>
      </c>
      <c r="N30" s="102">
        <f t="shared" si="1"/>
        <v>28.226758061814984</v>
      </c>
    </row>
    <row r="31" spans="1:14" ht="15.5">
      <c r="A31" s="261"/>
      <c r="B31" s="221" t="s">
        <v>129</v>
      </c>
      <c r="C31" s="97">
        <f t="shared" si="2"/>
        <v>44006655</v>
      </c>
      <c r="D31" s="97">
        <f t="shared" si="2"/>
        <v>1834006</v>
      </c>
      <c r="E31" s="97">
        <f t="shared" si="2"/>
        <v>11579337</v>
      </c>
      <c r="F31" s="102">
        <f t="shared" si="3"/>
        <v>26.312695204850268</v>
      </c>
      <c r="G31" s="97">
        <v>27605892</v>
      </c>
      <c r="H31" s="97">
        <v>1053962</v>
      </c>
      <c r="I31" s="97">
        <v>6970965</v>
      </c>
      <c r="J31" s="102">
        <f t="shared" si="0"/>
        <v>25.251728870054261</v>
      </c>
      <c r="K31" s="97">
        <v>16400763</v>
      </c>
      <c r="L31" s="97">
        <v>780044</v>
      </c>
      <c r="M31" s="97">
        <v>4608372</v>
      </c>
      <c r="N31" s="102">
        <f t="shared" si="1"/>
        <v>28.098522001689801</v>
      </c>
    </row>
    <row r="32" spans="1:14" ht="15.5">
      <c r="A32" s="261"/>
      <c r="B32" s="221" t="s">
        <v>130</v>
      </c>
      <c r="C32" s="97">
        <f t="shared" si="2"/>
        <v>44289978</v>
      </c>
      <c r="D32" s="97">
        <f t="shared" si="2"/>
        <v>1648534</v>
      </c>
      <c r="E32" s="97">
        <f t="shared" si="2"/>
        <v>11612927</v>
      </c>
      <c r="F32" s="102">
        <f t="shared" si="3"/>
        <v>26.220213972560565</v>
      </c>
      <c r="G32" s="97">
        <v>27740324</v>
      </c>
      <c r="H32" s="97">
        <v>986559</v>
      </c>
      <c r="I32" s="97">
        <v>6960853</v>
      </c>
      <c r="J32" s="102">
        <f t="shared" si="0"/>
        <v>25.092904466436657</v>
      </c>
      <c r="K32" s="97">
        <v>16549654</v>
      </c>
      <c r="L32" s="97">
        <v>661975</v>
      </c>
      <c r="M32" s="97">
        <v>4652074</v>
      </c>
      <c r="N32" s="102">
        <f t="shared" si="1"/>
        <v>28.109796132293763</v>
      </c>
    </row>
    <row r="33" spans="1:17" ht="15.5">
      <c r="A33" s="261">
        <v>2007</v>
      </c>
      <c r="B33" s="221" t="s">
        <v>127</v>
      </c>
      <c r="C33" s="97">
        <f t="shared" si="2"/>
        <v>43856280</v>
      </c>
      <c r="D33" s="97">
        <f t="shared" si="2"/>
        <v>1796151</v>
      </c>
      <c r="E33" s="97">
        <f t="shared" si="2"/>
        <v>11591985</v>
      </c>
      <c r="F33" s="102">
        <f t="shared" si="3"/>
        <v>26.431756181782859</v>
      </c>
      <c r="G33" s="97">
        <v>27534170</v>
      </c>
      <c r="H33" s="97">
        <v>1055406</v>
      </c>
      <c r="I33" s="97">
        <v>7059722</v>
      </c>
      <c r="J33" s="102">
        <f t="shared" si="0"/>
        <v>25.639857675027066</v>
      </c>
      <c r="K33" s="97">
        <v>16322110</v>
      </c>
      <c r="L33" s="97">
        <v>740745</v>
      </c>
      <c r="M33" s="97">
        <v>4532263</v>
      </c>
      <c r="N33" s="102">
        <f t="shared" si="1"/>
        <v>27.767629307730434</v>
      </c>
    </row>
    <row r="34" spans="1:17" ht="15.5">
      <c r="A34" s="261"/>
      <c r="B34" s="221" t="s">
        <v>128</v>
      </c>
      <c r="C34" s="97">
        <f t="shared" si="2"/>
        <v>44408095</v>
      </c>
      <c r="D34" s="97">
        <f t="shared" si="2"/>
        <v>1528133</v>
      </c>
      <c r="E34" s="97">
        <f t="shared" si="2"/>
        <v>11845419</v>
      </c>
      <c r="F34" s="102">
        <f t="shared" si="3"/>
        <v>26.674008421212395</v>
      </c>
      <c r="G34" s="97">
        <v>27812862</v>
      </c>
      <c r="H34" s="97">
        <v>902889</v>
      </c>
      <c r="I34" s="97">
        <v>7180561</v>
      </c>
      <c r="J34" s="102">
        <f t="shared" si="0"/>
        <v>25.817411383265771</v>
      </c>
      <c r="K34" s="97">
        <v>16595233</v>
      </c>
      <c r="L34" s="97">
        <v>625244</v>
      </c>
      <c r="M34" s="97">
        <v>4664858</v>
      </c>
      <c r="N34" s="102">
        <f t="shared" si="1"/>
        <v>28.109626421033077</v>
      </c>
    </row>
    <row r="35" spans="1:17" ht="15.5">
      <c r="A35" s="261"/>
      <c r="B35" s="221" t="s">
        <v>129</v>
      </c>
      <c r="C35" s="97">
        <f t="shared" si="2"/>
        <v>44485591</v>
      </c>
      <c r="D35" s="97">
        <f t="shared" si="2"/>
        <v>1777808</v>
      </c>
      <c r="E35" s="97">
        <f t="shared" si="2"/>
        <v>11740571</v>
      </c>
      <c r="F35" s="102">
        <f t="shared" si="3"/>
        <v>26.391851240101541</v>
      </c>
      <c r="G35" s="97">
        <v>27863916</v>
      </c>
      <c r="H35" s="97">
        <v>1019032</v>
      </c>
      <c r="I35" s="97">
        <v>7089212</v>
      </c>
      <c r="J35" s="102">
        <f t="shared" si="0"/>
        <v>25.442267339594334</v>
      </c>
      <c r="K35" s="97">
        <v>16621675</v>
      </c>
      <c r="L35" s="97">
        <v>758776</v>
      </c>
      <c r="M35" s="97">
        <v>4651359</v>
      </c>
      <c r="N35" s="102">
        <f t="shared" si="1"/>
        <v>27.983695987317763</v>
      </c>
    </row>
    <row r="36" spans="1:17" ht="15.5">
      <c r="A36" s="261"/>
      <c r="B36" s="221" t="s">
        <v>130</v>
      </c>
      <c r="C36" s="97">
        <f t="shared" si="2"/>
        <v>45673527</v>
      </c>
      <c r="D36" s="97">
        <f t="shared" si="2"/>
        <v>1636199</v>
      </c>
      <c r="E36" s="97">
        <f t="shared" si="2"/>
        <v>12231245</v>
      </c>
      <c r="F36" s="102">
        <f t="shared" si="3"/>
        <v>26.779725156763128</v>
      </c>
      <c r="G36" s="97">
        <v>28371619</v>
      </c>
      <c r="H36" s="97">
        <v>972143</v>
      </c>
      <c r="I36" s="97">
        <v>7242730</v>
      </c>
      <c r="J36" s="102">
        <f t="shared" si="0"/>
        <v>25.5280814253145</v>
      </c>
      <c r="K36" s="97">
        <v>17301908</v>
      </c>
      <c r="L36" s="97">
        <v>664056</v>
      </c>
      <c r="M36" s="97">
        <v>4988515</v>
      </c>
      <c r="N36" s="102">
        <f t="shared" si="1"/>
        <v>28.832166949448581</v>
      </c>
    </row>
    <row r="37" spans="1:17" ht="15.5">
      <c r="A37" s="261">
        <v>2008</v>
      </c>
      <c r="B37" s="221" t="s">
        <v>127</v>
      </c>
      <c r="C37" s="97">
        <f t="shared" si="2"/>
        <v>44992373</v>
      </c>
      <c r="D37" s="97">
        <f t="shared" si="2"/>
        <v>1810127</v>
      </c>
      <c r="E37" s="97">
        <f t="shared" si="2"/>
        <v>12109082</v>
      </c>
      <c r="F37" s="102">
        <f t="shared" si="3"/>
        <v>26.913632672808788</v>
      </c>
      <c r="G37" s="97">
        <v>28122462</v>
      </c>
      <c r="H37" s="97">
        <v>1098630</v>
      </c>
      <c r="I37" s="97">
        <v>7333915</v>
      </c>
      <c r="J37" s="102">
        <f t="shared" si="0"/>
        <v>26.078495545660264</v>
      </c>
      <c r="K37" s="97">
        <v>16869911</v>
      </c>
      <c r="L37" s="97">
        <v>711497</v>
      </c>
      <c r="M37" s="97">
        <v>4775167</v>
      </c>
      <c r="N37" s="102">
        <f t="shared" si="1"/>
        <v>28.305822123187255</v>
      </c>
    </row>
    <row r="38" spans="1:17" ht="15.5">
      <c r="A38" s="261"/>
      <c r="B38" s="221" t="s">
        <v>128</v>
      </c>
      <c r="C38" s="97">
        <f t="shared" si="2"/>
        <v>45641417</v>
      </c>
      <c r="D38" s="97">
        <f t="shared" si="2"/>
        <v>1621751</v>
      </c>
      <c r="E38" s="97">
        <f t="shared" si="2"/>
        <v>12300695</v>
      </c>
      <c r="F38" s="102">
        <f t="shared" si="3"/>
        <v>26.950729860118059</v>
      </c>
      <c r="G38" s="97">
        <v>28550985</v>
      </c>
      <c r="H38" s="97">
        <v>950581</v>
      </c>
      <c r="I38" s="97">
        <v>7358158</v>
      </c>
      <c r="J38" s="102">
        <f t="shared" si="0"/>
        <v>25.771993505653132</v>
      </c>
      <c r="K38" s="97">
        <v>17090432</v>
      </c>
      <c r="L38" s="97">
        <v>671170</v>
      </c>
      <c r="M38" s="97">
        <v>4942537</v>
      </c>
      <c r="N38" s="102">
        <f t="shared" si="1"/>
        <v>28.919906764205844</v>
      </c>
    </row>
    <row r="39" spans="1:17" ht="15.5">
      <c r="A39" s="261"/>
      <c r="B39" s="221" t="s">
        <v>129</v>
      </c>
      <c r="C39" s="97">
        <f t="shared" si="2"/>
        <v>45431543</v>
      </c>
      <c r="D39" s="97">
        <f t="shared" si="2"/>
        <v>1950628</v>
      </c>
      <c r="E39" s="97">
        <f t="shared" si="2"/>
        <v>12057855</v>
      </c>
      <c r="F39" s="102">
        <f t="shared" si="3"/>
        <v>26.540712033487395</v>
      </c>
      <c r="G39" s="97">
        <v>28578749</v>
      </c>
      <c r="H39" s="97">
        <v>1178900</v>
      </c>
      <c r="I39" s="97">
        <v>7315111</v>
      </c>
      <c r="J39" s="102">
        <f t="shared" si="0"/>
        <v>25.596330336222906</v>
      </c>
      <c r="K39" s="97">
        <v>16852794</v>
      </c>
      <c r="L39" s="97">
        <v>771728</v>
      </c>
      <c r="M39" s="97">
        <v>4742744</v>
      </c>
      <c r="N39" s="102">
        <f t="shared" si="1"/>
        <v>28.142182239930069</v>
      </c>
    </row>
    <row r="40" spans="1:17" ht="15.5">
      <c r="A40" s="261"/>
      <c r="B40" s="221" t="s">
        <v>130</v>
      </c>
      <c r="C40" s="97">
        <f t="shared" si="2"/>
        <v>45113448</v>
      </c>
      <c r="D40" s="97">
        <f t="shared" si="2"/>
        <v>1959589</v>
      </c>
      <c r="E40" s="97">
        <f t="shared" si="2"/>
        <v>11912392</v>
      </c>
      <c r="F40" s="102">
        <f t="shared" si="3"/>
        <v>26.405412417157741</v>
      </c>
      <c r="G40" s="97">
        <v>28304714</v>
      </c>
      <c r="H40" s="97">
        <v>1255114</v>
      </c>
      <c r="I40" s="97">
        <v>7147754</v>
      </c>
      <c r="J40" s="102">
        <f t="shared" si="0"/>
        <v>25.252874839152234</v>
      </c>
      <c r="K40" s="97">
        <v>16808734</v>
      </c>
      <c r="L40" s="97">
        <v>704475</v>
      </c>
      <c r="M40" s="97">
        <v>4764638</v>
      </c>
      <c r="N40" s="102">
        <f t="shared" si="1"/>
        <v>28.346203824749679</v>
      </c>
    </row>
    <row r="41" spans="1:17" ht="15.5">
      <c r="A41" s="261">
        <v>2009</v>
      </c>
      <c r="B41" s="221" t="s">
        <v>127</v>
      </c>
      <c r="C41" s="97">
        <f t="shared" si="2"/>
        <v>44890609</v>
      </c>
      <c r="D41" s="97">
        <f t="shared" si="2"/>
        <v>2357918</v>
      </c>
      <c r="E41" s="97">
        <f t="shared" si="2"/>
        <v>12352783</v>
      </c>
      <c r="F41" s="102">
        <f t="shared" si="3"/>
        <v>27.517521537745232</v>
      </c>
      <c r="G41" s="97">
        <v>28198072</v>
      </c>
      <c r="H41" s="97">
        <v>1490401</v>
      </c>
      <c r="I41" s="97">
        <v>7461799</v>
      </c>
      <c r="J41" s="102">
        <f t="shared" si="0"/>
        <v>26.462089322986337</v>
      </c>
      <c r="K41" s="97">
        <v>16692537</v>
      </c>
      <c r="L41" s="97">
        <v>867517</v>
      </c>
      <c r="M41" s="97">
        <v>4890984</v>
      </c>
      <c r="N41" s="102">
        <f t="shared" si="1"/>
        <v>29.300423296950008</v>
      </c>
    </row>
    <row r="42" spans="1:17" ht="15.5">
      <c r="A42" s="261"/>
      <c r="B42" s="221" t="s">
        <v>128</v>
      </c>
      <c r="C42" s="97">
        <f t="shared" si="2"/>
        <v>45326112</v>
      </c>
      <c r="D42" s="97">
        <f t="shared" si="2"/>
        <v>2437985</v>
      </c>
      <c r="E42" s="97">
        <f t="shared" si="2"/>
        <v>12458555</v>
      </c>
      <c r="F42" s="102">
        <f t="shared" si="3"/>
        <v>27.486485053030801</v>
      </c>
      <c r="G42" s="97">
        <v>28408536</v>
      </c>
      <c r="H42" s="97">
        <v>1599469</v>
      </c>
      <c r="I42" s="97">
        <v>7449064</v>
      </c>
      <c r="J42" s="102">
        <f t="shared" si="0"/>
        <v>26.221217453796282</v>
      </c>
      <c r="K42" s="97">
        <v>16917576</v>
      </c>
      <c r="L42" s="97">
        <v>838516</v>
      </c>
      <c r="M42" s="97">
        <v>5009491</v>
      </c>
      <c r="N42" s="102">
        <f t="shared" si="1"/>
        <v>29.611162970392449</v>
      </c>
      <c r="O42" s="38"/>
      <c r="P42" s="38"/>
      <c r="Q42" s="38"/>
    </row>
    <row r="43" spans="1:17" ht="15.5">
      <c r="A43" s="261"/>
      <c r="B43" s="221" t="s">
        <v>129</v>
      </c>
      <c r="C43" s="97">
        <f t="shared" si="2"/>
        <v>46040197</v>
      </c>
      <c r="D43" s="97">
        <f t="shared" si="2"/>
        <v>3012574</v>
      </c>
      <c r="E43" s="97">
        <f t="shared" si="2"/>
        <v>12664889</v>
      </c>
      <c r="F43" s="102">
        <f t="shared" si="3"/>
        <v>27.5083292975484</v>
      </c>
      <c r="G43" s="97">
        <v>28568915</v>
      </c>
      <c r="H43" s="97">
        <v>1751064</v>
      </c>
      <c r="I43" s="97">
        <v>7455884</v>
      </c>
      <c r="J43" s="102">
        <f t="shared" si="0"/>
        <v>26.097889961869395</v>
      </c>
      <c r="K43" s="97">
        <v>17471282</v>
      </c>
      <c r="L43" s="97">
        <v>1261510</v>
      </c>
      <c r="M43" s="97">
        <v>5209005</v>
      </c>
      <c r="N43" s="102">
        <f t="shared" si="1"/>
        <v>29.81466958177425</v>
      </c>
    </row>
    <row r="44" spans="1:17" ht="15.5">
      <c r="A44" s="261"/>
      <c r="B44" s="221" t="s">
        <v>130</v>
      </c>
      <c r="C44" s="97">
        <f t="shared" si="2"/>
        <v>46725780</v>
      </c>
      <c r="D44" s="97">
        <f t="shared" si="2"/>
        <v>2568207</v>
      </c>
      <c r="E44" s="97">
        <f t="shared" si="2"/>
        <v>12909761</v>
      </c>
      <c r="F44" s="102">
        <f t="shared" si="3"/>
        <v>27.628775806417785</v>
      </c>
      <c r="G44" s="97">
        <v>29014592</v>
      </c>
      <c r="H44" s="97">
        <v>1632522</v>
      </c>
      <c r="I44" s="97">
        <v>7520222</v>
      </c>
      <c r="J44" s="102">
        <f t="shared" si="0"/>
        <v>25.918758395775477</v>
      </c>
      <c r="K44" s="97">
        <v>17711188</v>
      </c>
      <c r="L44" s="97">
        <v>935685</v>
      </c>
      <c r="M44" s="97">
        <v>5389539</v>
      </c>
      <c r="N44" s="102">
        <f t="shared" si="1"/>
        <v>30.430138283213978</v>
      </c>
    </row>
    <row r="45" spans="1:17" ht="15.5">
      <c r="A45" s="261">
        <v>2010</v>
      </c>
      <c r="B45" s="221" t="s">
        <v>127</v>
      </c>
      <c r="C45" s="97">
        <f t="shared" si="2"/>
        <v>45818273</v>
      </c>
      <c r="D45" s="97">
        <f t="shared" si="2"/>
        <v>2555351</v>
      </c>
      <c r="E45" s="97">
        <f t="shared" si="2"/>
        <v>12736776</v>
      </c>
      <c r="F45" s="102">
        <f t="shared" si="3"/>
        <v>27.798463726470004</v>
      </c>
      <c r="G45" s="97">
        <v>28636950</v>
      </c>
      <c r="H45" s="97">
        <v>1614801</v>
      </c>
      <c r="I45" s="97">
        <v>7620621</v>
      </c>
      <c r="J45" s="102">
        <f t="shared" si="0"/>
        <v>26.611147486027669</v>
      </c>
      <c r="K45" s="97">
        <v>17181323</v>
      </c>
      <c r="L45" s="97">
        <v>940550</v>
      </c>
      <c r="M45" s="97">
        <v>5116155</v>
      </c>
      <c r="N45" s="102">
        <f t="shared" si="1"/>
        <v>29.777421680507373</v>
      </c>
    </row>
    <row r="46" spans="1:17" ht="15.5">
      <c r="A46" s="261"/>
      <c r="B46" s="221" t="s">
        <v>128</v>
      </c>
      <c r="C46" s="97">
        <f t="shared" si="2"/>
        <v>46890584</v>
      </c>
      <c r="D46" s="97">
        <f t="shared" si="2"/>
        <v>2553178</v>
      </c>
      <c r="E46" s="97">
        <f t="shared" si="2"/>
        <v>13116716</v>
      </c>
      <c r="F46" s="102">
        <f t="shared" si="3"/>
        <v>27.973027591211064</v>
      </c>
      <c r="G46" s="97">
        <v>29279550</v>
      </c>
      <c r="H46" s="97">
        <v>1607632</v>
      </c>
      <c r="I46" s="97">
        <v>7779351</v>
      </c>
      <c r="J46" s="102">
        <f t="shared" si="0"/>
        <v>26.569230059888216</v>
      </c>
      <c r="K46" s="97">
        <v>17611034</v>
      </c>
      <c r="L46" s="97">
        <v>945546</v>
      </c>
      <c r="M46" s="97">
        <v>5337365</v>
      </c>
      <c r="N46" s="102">
        <f t="shared" si="1"/>
        <v>30.306937116809838</v>
      </c>
    </row>
    <row r="47" spans="1:17" ht="15.5">
      <c r="A47" s="261"/>
      <c r="B47" s="221" t="s">
        <v>129</v>
      </c>
      <c r="C47" s="97">
        <f t="shared" si="2"/>
        <v>46772283</v>
      </c>
      <c r="D47" s="97">
        <f t="shared" si="2"/>
        <v>2747476</v>
      </c>
      <c r="E47" s="97">
        <f t="shared" si="2"/>
        <v>12717488</v>
      </c>
      <c r="F47" s="102">
        <f t="shared" si="3"/>
        <v>27.190222893331935</v>
      </c>
      <c r="G47" s="97">
        <v>29210178</v>
      </c>
      <c r="H47" s="97">
        <v>1680484</v>
      </c>
      <c r="I47" s="97">
        <v>7493113</v>
      </c>
      <c r="J47" s="102">
        <f t="shared" si="0"/>
        <v>25.652404446148875</v>
      </c>
      <c r="K47" s="97">
        <v>17562105</v>
      </c>
      <c r="L47" s="97">
        <v>1066992</v>
      </c>
      <c r="M47" s="97">
        <v>5224375</v>
      </c>
      <c r="N47" s="102">
        <f t="shared" si="1"/>
        <v>29.748000026192759</v>
      </c>
    </row>
    <row r="48" spans="1:17" ht="15.5">
      <c r="A48" s="261"/>
      <c r="B48" s="221" t="s">
        <v>130</v>
      </c>
      <c r="C48" s="97">
        <f t="shared" si="2"/>
        <v>46143555</v>
      </c>
      <c r="D48" s="97">
        <f t="shared" si="2"/>
        <v>2572777</v>
      </c>
      <c r="E48" s="97">
        <f t="shared" si="2"/>
        <v>12430556</v>
      </c>
      <c r="F48" s="102">
        <f t="shared" si="3"/>
        <v>26.938878029661996</v>
      </c>
      <c r="G48" s="97">
        <v>28935748</v>
      </c>
      <c r="H48" s="97">
        <v>1709821</v>
      </c>
      <c r="I48" s="97">
        <v>7489381</v>
      </c>
      <c r="J48" s="102">
        <f t="shared" si="0"/>
        <v>25.882797292815795</v>
      </c>
      <c r="K48" s="97">
        <v>17207807</v>
      </c>
      <c r="L48" s="97">
        <v>862956</v>
      </c>
      <c r="M48" s="97">
        <v>4941175</v>
      </c>
      <c r="N48" s="102">
        <f t="shared" si="1"/>
        <v>28.714728146358219</v>
      </c>
    </row>
    <row r="49" spans="1:14" ht="15.5">
      <c r="A49" s="261">
        <v>2011</v>
      </c>
      <c r="B49" s="221" t="s">
        <v>127</v>
      </c>
      <c r="C49" s="97">
        <f t="shared" si="2"/>
        <v>46225690</v>
      </c>
      <c r="D49" s="97">
        <f t="shared" si="2"/>
        <v>2506729</v>
      </c>
      <c r="E49" s="97">
        <f t="shared" si="2"/>
        <v>13081134</v>
      </c>
      <c r="F49" s="102">
        <f t="shared" si="3"/>
        <v>28.298407227669291</v>
      </c>
      <c r="G49" s="97">
        <v>29100369</v>
      </c>
      <c r="H49" s="97">
        <v>1631272</v>
      </c>
      <c r="I49" s="97">
        <v>8073232</v>
      </c>
      <c r="J49" s="102">
        <f t="shared" ref="J49:J56" si="4">(I48*100)/G49</f>
        <v>25.736378119466458</v>
      </c>
      <c r="K49" s="97">
        <v>17125321</v>
      </c>
      <c r="L49" s="97">
        <v>875457</v>
      </c>
      <c r="M49" s="97">
        <v>5007902</v>
      </c>
      <c r="N49" s="102">
        <f t="shared" si="1"/>
        <v>29.242675217591543</v>
      </c>
    </row>
    <row r="50" spans="1:14" ht="15.5">
      <c r="A50" s="261"/>
      <c r="B50" s="221" t="s">
        <v>128</v>
      </c>
      <c r="C50" s="97">
        <f t="shared" si="2"/>
        <v>47182447</v>
      </c>
      <c r="D50" s="97">
        <f t="shared" si="2"/>
        <v>2602502</v>
      </c>
      <c r="E50" s="97">
        <f t="shared" si="2"/>
        <v>13534338</v>
      </c>
      <c r="F50" s="102">
        <f t="shared" si="3"/>
        <v>28.685112495331154</v>
      </c>
      <c r="G50" s="97">
        <v>29530140</v>
      </c>
      <c r="H50" s="97">
        <v>1631124</v>
      </c>
      <c r="I50" s="97">
        <v>8183554</v>
      </c>
      <c r="J50" s="102">
        <f t="shared" si="4"/>
        <v>27.338956063195095</v>
      </c>
      <c r="K50" s="97">
        <v>17652307</v>
      </c>
      <c r="L50" s="97">
        <v>971378</v>
      </c>
      <c r="M50" s="97">
        <v>5350784</v>
      </c>
      <c r="N50" s="102">
        <f t="shared" si="1"/>
        <v>30.312094617434425</v>
      </c>
    </row>
    <row r="51" spans="1:14" ht="15.5">
      <c r="A51" s="261"/>
      <c r="B51" s="221" t="s">
        <v>129</v>
      </c>
      <c r="C51" s="97">
        <f t="shared" si="2"/>
        <v>47630712</v>
      </c>
      <c r="D51" s="97">
        <f t="shared" si="2"/>
        <v>2789610</v>
      </c>
      <c r="E51" s="97">
        <f t="shared" si="2"/>
        <v>13573295</v>
      </c>
      <c r="F51" s="102">
        <f t="shared" si="3"/>
        <v>28.496939117769223</v>
      </c>
      <c r="G51" s="97">
        <v>29805212</v>
      </c>
      <c r="H51" s="97">
        <v>1685965</v>
      </c>
      <c r="I51" s="97">
        <v>8129924</v>
      </c>
      <c r="J51" s="102">
        <f t="shared" si="4"/>
        <v>27.456788430157786</v>
      </c>
      <c r="K51" s="97">
        <v>17825500</v>
      </c>
      <c r="L51" s="97">
        <v>1103645</v>
      </c>
      <c r="M51" s="97">
        <v>5443371</v>
      </c>
      <c r="N51" s="102">
        <f t="shared" si="1"/>
        <v>30.536989144764522</v>
      </c>
    </row>
    <row r="52" spans="1:14" ht="15.5">
      <c r="A52" s="261"/>
      <c r="B52" s="221" t="s">
        <v>130</v>
      </c>
      <c r="C52" s="97">
        <f t="shared" si="2"/>
        <v>48663554</v>
      </c>
      <c r="D52" s="97">
        <f t="shared" si="2"/>
        <v>2474615</v>
      </c>
      <c r="E52" s="97">
        <f t="shared" si="2"/>
        <v>14082056</v>
      </c>
      <c r="F52" s="102">
        <f t="shared" si="3"/>
        <v>28.937582322902269</v>
      </c>
      <c r="G52" s="97">
        <v>29933226</v>
      </c>
      <c r="H52" s="97">
        <v>1551228</v>
      </c>
      <c r="I52" s="97">
        <v>8297406</v>
      </c>
      <c r="J52" s="102">
        <f t="shared" si="4"/>
        <v>27.160199839469357</v>
      </c>
      <c r="K52" s="97">
        <v>18730328</v>
      </c>
      <c r="L52" s="97">
        <v>923387</v>
      </c>
      <c r="M52" s="97">
        <v>5784650</v>
      </c>
      <c r="N52" s="102">
        <f t="shared" si="1"/>
        <v>30.883869198660054</v>
      </c>
    </row>
    <row r="53" spans="1:14" ht="15.5">
      <c r="A53" s="261">
        <v>2012</v>
      </c>
      <c r="B53" s="221" t="s">
        <v>127</v>
      </c>
      <c r="C53" s="97">
        <f t="shared" si="2"/>
        <v>47970898</v>
      </c>
      <c r="D53" s="97">
        <f t="shared" si="2"/>
        <v>2474798</v>
      </c>
      <c r="E53" s="97">
        <f t="shared" si="2"/>
        <v>13828041</v>
      </c>
      <c r="F53" s="102">
        <f t="shared" si="3"/>
        <v>28.825895650316991</v>
      </c>
      <c r="G53" s="97">
        <v>29857356</v>
      </c>
      <c r="H53" s="97">
        <v>1585919</v>
      </c>
      <c r="I53" s="97">
        <v>8343981</v>
      </c>
      <c r="J53" s="102">
        <f t="shared" si="4"/>
        <v>27.790156636776544</v>
      </c>
      <c r="K53" s="97">
        <v>18113542</v>
      </c>
      <c r="L53" s="97">
        <v>888879</v>
      </c>
      <c r="M53" s="97">
        <v>5484060</v>
      </c>
      <c r="N53" s="102">
        <f t="shared" si="1"/>
        <v>30.276022215864792</v>
      </c>
    </row>
    <row r="54" spans="1:14" ht="15.5">
      <c r="A54" s="261"/>
      <c r="B54" s="221" t="s">
        <v>128</v>
      </c>
      <c r="C54" s="97">
        <f t="shared" si="2"/>
        <v>49280265</v>
      </c>
      <c r="D54" s="97">
        <f t="shared" si="2"/>
        <v>2484925</v>
      </c>
      <c r="E54" s="97">
        <f t="shared" si="2"/>
        <v>14351895</v>
      </c>
      <c r="F54" s="102">
        <f t="shared" si="3"/>
        <v>29.123006948116046</v>
      </c>
      <c r="G54" s="97">
        <v>30431016</v>
      </c>
      <c r="H54" s="97">
        <v>1525485</v>
      </c>
      <c r="I54" s="97">
        <v>8495824</v>
      </c>
      <c r="J54" s="102">
        <f t="shared" si="4"/>
        <v>27.419330987831625</v>
      </c>
      <c r="K54" s="97">
        <v>18849249</v>
      </c>
      <c r="L54" s="97">
        <v>959440</v>
      </c>
      <c r="M54" s="97">
        <v>5856071</v>
      </c>
      <c r="N54" s="102">
        <f t="shared" si="1"/>
        <v>31.067927427771792</v>
      </c>
    </row>
    <row r="55" spans="1:14" ht="15.5">
      <c r="A55" s="261"/>
      <c r="B55" s="221" t="s">
        <v>129</v>
      </c>
      <c r="C55" s="97">
        <f t="shared" si="2"/>
        <v>49581008</v>
      </c>
      <c r="D55" s="97">
        <f t="shared" si="2"/>
        <v>2668546</v>
      </c>
      <c r="E55" s="97">
        <f t="shared" si="2"/>
        <v>14461671</v>
      </c>
      <c r="F55" s="102">
        <f t="shared" si="3"/>
        <v>29.167763188679022</v>
      </c>
      <c r="G55" s="97">
        <v>30675198</v>
      </c>
      <c r="H55" s="97">
        <v>1609690</v>
      </c>
      <c r="I55" s="97">
        <v>8549564</v>
      </c>
      <c r="J55" s="102">
        <f t="shared" si="4"/>
        <v>27.696068987068966</v>
      </c>
      <c r="K55" s="97">
        <v>18905810</v>
      </c>
      <c r="L55" s="97">
        <v>1058856</v>
      </c>
      <c r="M55" s="97">
        <v>5912107</v>
      </c>
      <c r="N55" s="102">
        <f t="shared" si="1"/>
        <v>31.271376365254913</v>
      </c>
    </row>
    <row r="56" spans="1:14" ht="15.5">
      <c r="A56" s="261"/>
      <c r="B56" s="221" t="s">
        <v>130</v>
      </c>
      <c r="C56" s="97">
        <f t="shared" si="2"/>
        <v>49076626</v>
      </c>
      <c r="D56" s="97">
        <f t="shared" si="2"/>
        <v>2507729</v>
      </c>
      <c r="E56" s="97">
        <f t="shared" si="2"/>
        <v>13677000</v>
      </c>
      <c r="F56" s="102">
        <f t="shared" si="3"/>
        <v>27.868663994953526</v>
      </c>
      <c r="G56" s="97">
        <v>30308384</v>
      </c>
      <c r="H56" s="97">
        <v>1553684</v>
      </c>
      <c r="I56" s="97">
        <v>7995730</v>
      </c>
      <c r="J56" s="102">
        <f t="shared" si="4"/>
        <v>28.208577534189878</v>
      </c>
      <c r="K56" s="97">
        <v>18768242</v>
      </c>
      <c r="L56" s="97">
        <v>954045</v>
      </c>
      <c r="M56" s="97">
        <v>5681270</v>
      </c>
      <c r="N56" s="102">
        <f t="shared" si="1"/>
        <v>30.270656143500283</v>
      </c>
    </row>
    <row r="57" spans="1:14" ht="15.5">
      <c r="A57" s="261">
        <v>2013</v>
      </c>
      <c r="B57" s="217" t="s">
        <v>127</v>
      </c>
      <c r="C57" s="100">
        <v>48564992</v>
      </c>
      <c r="D57" s="100">
        <v>2496910</v>
      </c>
      <c r="E57" s="100">
        <v>13922882</v>
      </c>
      <c r="F57" s="103">
        <f t="shared" ref="F57:F63" si="5">(E57*100)/C57</f>
        <v>28.668556148428895</v>
      </c>
      <c r="G57" s="100">
        <v>30219163</v>
      </c>
      <c r="H57" s="100">
        <v>1557431</v>
      </c>
      <c r="I57" s="100">
        <v>8342899</v>
      </c>
      <c r="J57" s="103">
        <f>((I57*100)/G57)</f>
        <v>27.607975111686581</v>
      </c>
      <c r="K57" s="100">
        <v>18345829</v>
      </c>
      <c r="L57" s="100">
        <v>939479</v>
      </c>
      <c r="M57" s="100">
        <v>5579983</v>
      </c>
      <c r="N57" s="103">
        <f>(M57*100)/K57</f>
        <v>30.415540229880044</v>
      </c>
    </row>
    <row r="58" spans="1:14" ht="15.5">
      <c r="A58" s="261"/>
      <c r="B58" s="217" t="s">
        <v>128</v>
      </c>
      <c r="C58" s="100">
        <v>49549331</v>
      </c>
      <c r="D58" s="100">
        <v>2607369</v>
      </c>
      <c r="E58" s="100">
        <v>14176963</v>
      </c>
      <c r="F58" s="103">
        <f t="shared" si="5"/>
        <v>28.611815162549824</v>
      </c>
      <c r="G58" s="100">
        <v>30521397</v>
      </c>
      <c r="H58" s="100">
        <v>1610208</v>
      </c>
      <c r="I58" s="100">
        <v>8298137</v>
      </c>
      <c r="J58" s="103">
        <f t="shared" ref="J58:J64" si="6">(I58*100)/G58</f>
        <v>27.187933108042206</v>
      </c>
      <c r="K58" s="100">
        <v>19027934</v>
      </c>
      <c r="L58" s="100">
        <v>997161</v>
      </c>
      <c r="M58" s="100">
        <v>5878826</v>
      </c>
      <c r="N58" s="103">
        <f t="shared" ref="N58:N63" si="7">(M58*100)/K58</f>
        <v>30.895766193008658</v>
      </c>
    </row>
    <row r="59" spans="1:14" ht="15.5">
      <c r="A59" s="261"/>
      <c r="B59" s="217" t="s">
        <v>129</v>
      </c>
      <c r="C59" s="100">
        <v>49576734</v>
      </c>
      <c r="D59" s="100">
        <v>2732601</v>
      </c>
      <c r="E59" s="100">
        <v>13946457</v>
      </c>
      <c r="F59" s="103">
        <f t="shared" si="5"/>
        <v>28.131052360165558</v>
      </c>
      <c r="G59" s="100">
        <v>30608980</v>
      </c>
      <c r="H59" s="100">
        <v>1653642</v>
      </c>
      <c r="I59" s="100">
        <v>8203536</v>
      </c>
      <c r="J59" s="103">
        <f t="shared" si="6"/>
        <v>26.80107602409489</v>
      </c>
      <c r="K59" s="100">
        <v>18967754</v>
      </c>
      <c r="L59" s="100">
        <v>1078959</v>
      </c>
      <c r="M59" s="100">
        <v>5742921</v>
      </c>
      <c r="N59" s="103">
        <f t="shared" si="7"/>
        <v>30.277285333835518</v>
      </c>
    </row>
    <row r="60" spans="1:14" ht="15.5">
      <c r="A60" s="261"/>
      <c r="B60" s="217" t="s">
        <v>130</v>
      </c>
      <c r="C60" s="100">
        <v>50243493</v>
      </c>
      <c r="D60" s="100">
        <v>2432291</v>
      </c>
      <c r="E60" s="100">
        <v>14027211</v>
      </c>
      <c r="F60" s="103">
        <f t="shared" si="5"/>
        <v>27.91846299380499</v>
      </c>
      <c r="G60" s="100">
        <v>30974359</v>
      </c>
      <c r="H60" s="100">
        <v>1484879</v>
      </c>
      <c r="I60" s="100">
        <v>8270442</v>
      </c>
      <c r="J60" s="103">
        <f t="shared" si="6"/>
        <v>26.700930275909826</v>
      </c>
      <c r="K60" s="100">
        <v>19269134</v>
      </c>
      <c r="L60" s="100">
        <v>947412</v>
      </c>
      <c r="M60" s="100">
        <v>5756769</v>
      </c>
      <c r="N60" s="103">
        <f t="shared" si="7"/>
        <v>29.875597938132561</v>
      </c>
    </row>
    <row r="61" spans="1:14" ht="15.5">
      <c r="A61" s="261">
        <v>2014</v>
      </c>
      <c r="B61" s="217" t="s">
        <v>127</v>
      </c>
      <c r="C61" s="100">
        <v>49305839</v>
      </c>
      <c r="D61" s="100">
        <v>2484798</v>
      </c>
      <c r="E61" s="100">
        <v>13736968</v>
      </c>
      <c r="F61" s="103">
        <f t="shared" si="5"/>
        <v>27.860732681173928</v>
      </c>
      <c r="G61" s="100">
        <v>30645359</v>
      </c>
      <c r="H61" s="100">
        <v>1525823</v>
      </c>
      <c r="I61" s="100">
        <v>8178734</v>
      </c>
      <c r="J61" s="103">
        <f t="shared" si="6"/>
        <v>26.688328239196021</v>
      </c>
      <c r="K61" s="100">
        <v>18660480</v>
      </c>
      <c r="L61" s="100">
        <v>958975</v>
      </c>
      <c r="M61" s="100">
        <v>5558234</v>
      </c>
      <c r="N61" s="103">
        <f t="shared" si="7"/>
        <v>29.786125544466167</v>
      </c>
    </row>
    <row r="62" spans="1:14" ht="15.5">
      <c r="A62" s="261"/>
      <c r="B62" s="217" t="s">
        <v>128</v>
      </c>
      <c r="C62" s="100">
        <v>49545156</v>
      </c>
      <c r="D62" s="100">
        <v>2539069</v>
      </c>
      <c r="E62" s="100">
        <v>13543238</v>
      </c>
      <c r="F62" s="103">
        <f t="shared" si="5"/>
        <v>27.335140492846566</v>
      </c>
      <c r="G62" s="100">
        <v>30777821</v>
      </c>
      <c r="H62" s="100">
        <v>1588889</v>
      </c>
      <c r="I62" s="100">
        <v>8071149</v>
      </c>
      <c r="J62" s="103">
        <f t="shared" si="6"/>
        <v>26.223912992410995</v>
      </c>
      <c r="K62" s="100">
        <v>18767335</v>
      </c>
      <c r="L62" s="100">
        <v>950180</v>
      </c>
      <c r="M62" s="100">
        <v>5472089</v>
      </c>
      <c r="N62" s="103">
        <f t="shared" si="7"/>
        <v>29.157517569756173</v>
      </c>
    </row>
    <row r="63" spans="1:14" ht="15.5">
      <c r="A63" s="261"/>
      <c r="B63" s="217" t="s">
        <v>129</v>
      </c>
      <c r="C63" s="100">
        <v>49702475</v>
      </c>
      <c r="D63" s="100">
        <v>2746235</v>
      </c>
      <c r="E63" s="100">
        <v>13502664</v>
      </c>
      <c r="F63" s="103">
        <f t="shared" si="5"/>
        <v>27.166985145105954</v>
      </c>
      <c r="G63" s="100">
        <v>31026609</v>
      </c>
      <c r="H63" s="100">
        <v>1710388</v>
      </c>
      <c r="I63" s="100">
        <v>8111512</v>
      </c>
      <c r="J63" s="103">
        <f t="shared" si="6"/>
        <v>26.143727147236749</v>
      </c>
      <c r="K63" s="100">
        <v>18675866</v>
      </c>
      <c r="L63" s="100">
        <v>1035847</v>
      </c>
      <c r="M63" s="100">
        <v>5391152</v>
      </c>
      <c r="N63" s="103">
        <f t="shared" si="7"/>
        <v>28.866945179409619</v>
      </c>
    </row>
    <row r="64" spans="1:14" ht="15.5">
      <c r="A64" s="261"/>
      <c r="B64" s="217" t="s">
        <v>130</v>
      </c>
      <c r="C64" s="101">
        <v>49823798</v>
      </c>
      <c r="D64" s="101">
        <v>2284602</v>
      </c>
      <c r="E64" s="97">
        <v>13680756</v>
      </c>
      <c r="F64" s="103">
        <f t="shared" ref="F64:F69" si="8">((I64+M64)*100)/C64</f>
        <v>27.458276063177681</v>
      </c>
      <c r="G64" s="101">
        <v>31032132</v>
      </c>
      <c r="H64" s="101">
        <v>1392328</v>
      </c>
      <c r="I64" s="97">
        <v>8241895</v>
      </c>
      <c r="J64" s="103">
        <f t="shared" si="6"/>
        <v>26.559228995287853</v>
      </c>
      <c r="K64" s="101">
        <v>18791666</v>
      </c>
      <c r="L64" s="101">
        <v>892274</v>
      </c>
      <c r="M64" s="97">
        <v>5438861</v>
      </c>
      <c r="N64" s="103">
        <f>(M64*100)/K64</f>
        <v>28.942942046756258</v>
      </c>
    </row>
    <row r="65" spans="1:14" ht="15.5">
      <c r="A65" s="261">
        <v>2015</v>
      </c>
      <c r="B65" s="217" t="s">
        <v>127</v>
      </c>
      <c r="C65" s="101">
        <v>49806064</v>
      </c>
      <c r="D65" s="101">
        <v>2201778</v>
      </c>
      <c r="E65" s="97">
        <v>13512839</v>
      </c>
      <c r="F65" s="103">
        <f t="shared" si="8"/>
        <v>27.130911207920384</v>
      </c>
      <c r="G65" s="101">
        <v>31009993</v>
      </c>
      <c r="H65" s="101">
        <v>1387865</v>
      </c>
      <c r="I65" s="97">
        <v>8178258</v>
      </c>
      <c r="J65" s="103">
        <f t="shared" ref="J65:J90" si="9">(I65*100)/G65</f>
        <v>26.372975962942011</v>
      </c>
      <c r="K65" s="101">
        <v>18796071</v>
      </c>
      <c r="L65" s="101">
        <v>813913</v>
      </c>
      <c r="M65" s="97">
        <v>5334581</v>
      </c>
      <c r="N65" s="103">
        <f t="shared" ref="N65:N90" si="10">(M65*100)/K65</f>
        <v>28.381362253845499</v>
      </c>
    </row>
    <row r="66" spans="1:14" ht="15.5">
      <c r="A66" s="261"/>
      <c r="B66" s="217" t="s">
        <v>128</v>
      </c>
      <c r="C66" s="101">
        <v>50336088</v>
      </c>
      <c r="D66" s="101">
        <v>2287633</v>
      </c>
      <c r="E66" s="97">
        <v>13716758</v>
      </c>
      <c r="F66" s="103">
        <f t="shared" si="8"/>
        <v>27.250345716178817</v>
      </c>
      <c r="G66" s="101">
        <v>31309072</v>
      </c>
      <c r="H66" s="101">
        <v>1374491</v>
      </c>
      <c r="I66" s="97">
        <v>8204607</v>
      </c>
      <c r="J66" s="103">
        <f t="shared" si="9"/>
        <v>26.205206593156131</v>
      </c>
      <c r="K66" s="101">
        <v>19027016</v>
      </c>
      <c r="L66" s="101">
        <v>913142</v>
      </c>
      <c r="M66" s="97">
        <v>5512151</v>
      </c>
      <c r="N66" s="103">
        <f t="shared" si="10"/>
        <v>28.970128579279063</v>
      </c>
    </row>
    <row r="67" spans="1:14" ht="15.5">
      <c r="A67" s="261"/>
      <c r="B67" s="217" t="s">
        <v>129</v>
      </c>
      <c r="C67" s="97">
        <v>50734656</v>
      </c>
      <c r="D67" s="97">
        <v>2445263</v>
      </c>
      <c r="E67" s="97">
        <v>13881480</v>
      </c>
      <c r="F67" s="103">
        <f t="shared" si="8"/>
        <v>27.360942390148463</v>
      </c>
      <c r="G67" s="97">
        <v>31457961</v>
      </c>
      <c r="H67" s="97">
        <v>1468202</v>
      </c>
      <c r="I67" s="97">
        <v>8277275</v>
      </c>
      <c r="J67" s="103">
        <f t="shared" si="9"/>
        <v>26.312178974346111</v>
      </c>
      <c r="K67" s="97">
        <v>19276695</v>
      </c>
      <c r="L67" s="97">
        <v>977061</v>
      </c>
      <c r="M67" s="97">
        <v>5604205</v>
      </c>
      <c r="N67" s="103">
        <f t="shared" si="10"/>
        <v>29.072436950421221</v>
      </c>
    </row>
    <row r="68" spans="1:14" ht="15.5">
      <c r="A68" s="261"/>
      <c r="B68" s="217" t="s">
        <v>130</v>
      </c>
      <c r="C68" s="97">
        <v>51568519</v>
      </c>
      <c r="D68" s="97">
        <v>2240498</v>
      </c>
      <c r="E68" s="97">
        <v>14312543</v>
      </c>
      <c r="F68" s="103">
        <f t="shared" si="8"/>
        <v>27.754419319275001</v>
      </c>
      <c r="G68" s="97">
        <v>31757776</v>
      </c>
      <c r="H68" s="97">
        <v>1342302</v>
      </c>
      <c r="I68" s="97">
        <v>8405419</v>
      </c>
      <c r="J68" s="103">
        <f t="shared" si="9"/>
        <v>26.467278439145108</v>
      </c>
      <c r="K68" s="97">
        <v>19810743</v>
      </c>
      <c r="L68" s="97">
        <v>898196</v>
      </c>
      <c r="M68" s="97">
        <v>5907124</v>
      </c>
      <c r="N68" s="103">
        <f t="shared" si="10"/>
        <v>29.817781190740803</v>
      </c>
    </row>
    <row r="69" spans="1:14" ht="15.5">
      <c r="A69" s="261">
        <v>2016</v>
      </c>
      <c r="B69" s="217" t="s">
        <v>127</v>
      </c>
      <c r="C69" s="107">
        <v>50778629</v>
      </c>
      <c r="D69" s="107">
        <v>2140020</v>
      </c>
      <c r="E69" s="107">
        <v>13745865</v>
      </c>
      <c r="F69" s="103">
        <f t="shared" si="8"/>
        <v>27.070177495339625</v>
      </c>
      <c r="G69" s="88">
        <v>31481902</v>
      </c>
      <c r="H69" s="88">
        <v>1330918</v>
      </c>
      <c r="I69" s="108">
        <v>8234423</v>
      </c>
      <c r="J69" s="103">
        <f t="shared" si="9"/>
        <v>26.156053087262645</v>
      </c>
      <c r="K69" s="88">
        <v>19296727</v>
      </c>
      <c r="L69" s="88">
        <v>809102</v>
      </c>
      <c r="M69" s="88">
        <v>5511442</v>
      </c>
      <c r="N69" s="103">
        <f t="shared" si="10"/>
        <v>28.561537922985593</v>
      </c>
    </row>
    <row r="70" spans="1:14" ht="15.5">
      <c r="A70" s="261"/>
      <c r="B70" s="217" t="s">
        <v>128</v>
      </c>
      <c r="C70" s="107">
        <v>51433590</v>
      </c>
      <c r="D70" s="107">
        <v>2105975</v>
      </c>
      <c r="E70" s="107">
        <v>13929211</v>
      </c>
      <c r="F70" s="103">
        <f t="shared" ref="F70:F90" si="11">((I70+M70)*100)/C70</f>
        <v>27.08193419903219</v>
      </c>
      <c r="G70" s="88">
        <v>31780102</v>
      </c>
      <c r="H70" s="88">
        <v>1295014</v>
      </c>
      <c r="I70" s="108">
        <v>8343169</v>
      </c>
      <c r="J70" s="103">
        <f t="shared" si="9"/>
        <v>26.252807495709106</v>
      </c>
      <c r="K70" s="88">
        <v>19653488</v>
      </c>
      <c r="L70" s="88">
        <v>810961</v>
      </c>
      <c r="M70" s="88">
        <v>5586042</v>
      </c>
      <c r="N70" s="103">
        <f t="shared" si="10"/>
        <v>28.422649455404557</v>
      </c>
    </row>
    <row r="71" spans="1:14" ht="15.5">
      <c r="A71" s="261"/>
      <c r="B71" s="217" t="s">
        <v>129</v>
      </c>
      <c r="C71" s="107">
        <v>52043100</v>
      </c>
      <c r="D71" s="107">
        <v>2183703</v>
      </c>
      <c r="E71" s="107">
        <v>14105666</v>
      </c>
      <c r="F71" s="103">
        <f t="shared" si="11"/>
        <v>27.103815875687651</v>
      </c>
      <c r="G71" s="88">
        <v>32118633</v>
      </c>
      <c r="H71" s="88">
        <v>1306659</v>
      </c>
      <c r="I71" s="108">
        <v>8380988</v>
      </c>
      <c r="J71" s="103">
        <f t="shared" si="9"/>
        <v>26.093850258197477</v>
      </c>
      <c r="K71" s="88">
        <v>19924467</v>
      </c>
      <c r="L71" s="88">
        <v>877044</v>
      </c>
      <c r="M71" s="88">
        <v>5724678</v>
      </c>
      <c r="N71" s="103">
        <f t="shared" si="10"/>
        <v>28.73190033138653</v>
      </c>
    </row>
    <row r="72" spans="1:14" ht="15.5">
      <c r="A72" s="261"/>
      <c r="B72" s="217" t="s">
        <v>130</v>
      </c>
      <c r="C72" s="107">
        <v>52123674</v>
      </c>
      <c r="D72" s="107">
        <v>1911126</v>
      </c>
      <c r="E72" s="107">
        <v>14181652</v>
      </c>
      <c r="F72" s="103">
        <f t="shared" si="11"/>
        <v>27.207698367540246</v>
      </c>
      <c r="G72" s="88">
        <v>32216131</v>
      </c>
      <c r="H72" s="88">
        <v>1174294</v>
      </c>
      <c r="I72" s="108">
        <v>8576111</v>
      </c>
      <c r="J72" s="103">
        <f t="shared" si="9"/>
        <v>26.62054919009362</v>
      </c>
      <c r="K72" s="88">
        <v>19907543</v>
      </c>
      <c r="L72" s="88">
        <v>736832</v>
      </c>
      <c r="M72" s="88">
        <v>5605541</v>
      </c>
      <c r="N72" s="103">
        <f t="shared" si="10"/>
        <v>28.1578746307367</v>
      </c>
    </row>
    <row r="73" spans="1:14" ht="15.5">
      <c r="A73" s="261">
        <v>2017</v>
      </c>
      <c r="B73" s="217" t="s">
        <v>127</v>
      </c>
      <c r="C73" s="107">
        <v>51859895</v>
      </c>
      <c r="D73" s="107">
        <v>1821825</v>
      </c>
      <c r="E73" s="107">
        <v>14154774</v>
      </c>
      <c r="F73" s="103">
        <f t="shared" si="11"/>
        <v>27.294258887334809</v>
      </c>
      <c r="G73" s="88">
        <v>32132937</v>
      </c>
      <c r="H73" s="88">
        <v>1096388</v>
      </c>
      <c r="I73" s="108">
        <v>8635119</v>
      </c>
      <c r="J73" s="103">
        <f t="shared" si="9"/>
        <v>26.873108424542703</v>
      </c>
      <c r="K73" s="88">
        <v>19726958</v>
      </c>
      <c r="L73" s="88">
        <v>725437</v>
      </c>
      <c r="M73" s="88">
        <v>5519655</v>
      </c>
      <c r="N73" s="103">
        <f t="shared" si="10"/>
        <v>27.980264367166999</v>
      </c>
    </row>
    <row r="74" spans="1:14" ht="15.5">
      <c r="A74" s="261"/>
      <c r="B74" s="217" t="s">
        <v>128</v>
      </c>
      <c r="C74" s="107">
        <v>52198611</v>
      </c>
      <c r="D74" s="107">
        <v>1870180</v>
      </c>
      <c r="E74" s="107">
        <v>14077063</v>
      </c>
      <c r="F74" s="103">
        <f t="shared" si="11"/>
        <v>26.968271243845933</v>
      </c>
      <c r="G74" s="88">
        <v>32330533</v>
      </c>
      <c r="H74" s="88">
        <v>1117752</v>
      </c>
      <c r="I74" s="108">
        <v>8581579</v>
      </c>
      <c r="J74" s="103">
        <f t="shared" si="9"/>
        <v>26.543264845030546</v>
      </c>
      <c r="K74" s="88">
        <v>19868078</v>
      </c>
      <c r="L74" s="88">
        <v>752428</v>
      </c>
      <c r="M74" s="88">
        <v>5495484</v>
      </c>
      <c r="N74" s="103">
        <f t="shared" si="10"/>
        <v>27.659867250370166</v>
      </c>
    </row>
    <row r="75" spans="1:14" ht="15.5">
      <c r="A75" s="261"/>
      <c r="B75" s="217" t="s">
        <v>129</v>
      </c>
      <c r="C75" s="107">
        <v>52438646</v>
      </c>
      <c r="D75" s="107">
        <v>1931269</v>
      </c>
      <c r="E75" s="107">
        <v>13946713</v>
      </c>
      <c r="F75" s="103">
        <f t="shared" si="11"/>
        <v>26.596249262423747</v>
      </c>
      <c r="G75" s="88">
        <v>32566333</v>
      </c>
      <c r="H75" s="88">
        <v>1156366</v>
      </c>
      <c r="I75" s="108">
        <v>8406234</v>
      </c>
      <c r="J75" s="103">
        <f t="shared" si="9"/>
        <v>25.812651366059544</v>
      </c>
      <c r="K75" s="88">
        <v>19872313</v>
      </c>
      <c r="L75" s="88">
        <v>774903</v>
      </c>
      <c r="M75" s="88">
        <v>5540479</v>
      </c>
      <c r="N75" s="103">
        <f t="shared" si="10"/>
        <v>27.880393188251414</v>
      </c>
    </row>
    <row r="76" spans="1:14" ht="15.5">
      <c r="A76" s="261"/>
      <c r="B76" s="217" t="s">
        <v>130</v>
      </c>
      <c r="C76" s="107">
        <v>52865845</v>
      </c>
      <c r="D76" s="107">
        <v>1830793</v>
      </c>
      <c r="E76" s="107">
        <v>14240749</v>
      </c>
      <c r="F76" s="103">
        <f t="shared" si="11"/>
        <v>26.937522704876844</v>
      </c>
      <c r="G76" s="88">
        <v>32682875</v>
      </c>
      <c r="H76" s="88">
        <v>1088924</v>
      </c>
      <c r="I76" s="108">
        <v>8651338</v>
      </c>
      <c r="J76" s="103">
        <f t="shared" si="9"/>
        <v>26.470553768602059</v>
      </c>
      <c r="K76" s="88">
        <v>20182970</v>
      </c>
      <c r="L76" s="88">
        <v>741869</v>
      </c>
      <c r="M76" s="88">
        <v>5589411</v>
      </c>
      <c r="N76" s="103">
        <f t="shared" si="10"/>
        <v>27.693699192933448</v>
      </c>
    </row>
    <row r="77" spans="1:14" ht="15.5">
      <c r="A77" s="261">
        <v>2018</v>
      </c>
      <c r="B77" s="217" t="s">
        <v>127</v>
      </c>
      <c r="C77" s="107">
        <v>52876916</v>
      </c>
      <c r="D77" s="107">
        <v>1713857</v>
      </c>
      <c r="E77" s="107">
        <v>14421027</v>
      </c>
      <c r="F77" s="103">
        <f t="shared" si="11"/>
        <v>27.272821660022682</v>
      </c>
      <c r="G77" s="88">
        <v>32776410</v>
      </c>
      <c r="H77" s="88">
        <v>1042631</v>
      </c>
      <c r="I77" s="108">
        <v>8790891</v>
      </c>
      <c r="J77" s="103">
        <f t="shared" si="9"/>
        <v>26.820786657233054</v>
      </c>
      <c r="K77" s="88">
        <v>20100506</v>
      </c>
      <c r="L77" s="88">
        <v>671226</v>
      </c>
      <c r="M77" s="88">
        <v>5630136</v>
      </c>
      <c r="N77" s="103">
        <f t="shared" si="10"/>
        <v>28.009921740278578</v>
      </c>
    </row>
    <row r="78" spans="1:14" ht="15.5">
      <c r="A78" s="261"/>
      <c r="B78" s="217" t="s">
        <v>128</v>
      </c>
      <c r="C78" s="107">
        <v>53785257</v>
      </c>
      <c r="D78" s="107">
        <v>1858160</v>
      </c>
      <c r="E78" s="107">
        <v>14745649</v>
      </c>
      <c r="F78" s="103">
        <f t="shared" si="11"/>
        <v>27.415782358351471</v>
      </c>
      <c r="G78" s="88">
        <v>33118332</v>
      </c>
      <c r="H78" s="88">
        <v>1152485</v>
      </c>
      <c r="I78" s="108">
        <v>8802216</v>
      </c>
      <c r="J78" s="103">
        <f t="shared" si="9"/>
        <v>26.57807766405627</v>
      </c>
      <c r="K78" s="88">
        <v>20666925</v>
      </c>
      <c r="L78" s="88">
        <v>705675</v>
      </c>
      <c r="M78" s="88">
        <v>5943433</v>
      </c>
      <c r="N78" s="103">
        <f t="shared" si="10"/>
        <v>28.758187296852338</v>
      </c>
    </row>
    <row r="79" spans="1:14" ht="15.5">
      <c r="A79" s="261"/>
      <c r="B79" s="217" t="s">
        <v>129</v>
      </c>
      <c r="C79" s="107">
        <v>54027997</v>
      </c>
      <c r="D79" s="107">
        <v>1934278</v>
      </c>
      <c r="E79" s="107">
        <v>14834582</v>
      </c>
      <c r="F79" s="103">
        <f t="shared" si="11"/>
        <v>27.457212600348669</v>
      </c>
      <c r="G79" s="88">
        <v>33428261</v>
      </c>
      <c r="H79" s="88">
        <v>1122945</v>
      </c>
      <c r="I79" s="108">
        <v>9019271</v>
      </c>
      <c r="J79" s="103">
        <f t="shared" si="9"/>
        <v>26.980975767779245</v>
      </c>
      <c r="K79" s="88">
        <v>20599736</v>
      </c>
      <c r="L79" s="88">
        <v>811333</v>
      </c>
      <c r="M79" s="88">
        <v>5815311</v>
      </c>
      <c r="N79" s="103">
        <f t="shared" si="10"/>
        <v>28.23002683141182</v>
      </c>
    </row>
    <row r="80" spans="1:14" ht="15.5">
      <c r="A80" s="261"/>
      <c r="B80" s="217" t="s">
        <v>130</v>
      </c>
      <c r="C80" s="107">
        <v>54194608</v>
      </c>
      <c r="D80" s="107">
        <v>1828591</v>
      </c>
      <c r="E80" s="107">
        <v>14859075</v>
      </c>
      <c r="F80" s="103">
        <f t="shared" si="11"/>
        <v>27.417995162913623</v>
      </c>
      <c r="G80" s="88">
        <v>33286552</v>
      </c>
      <c r="H80" s="88">
        <v>1081643</v>
      </c>
      <c r="I80" s="108">
        <v>8818080</v>
      </c>
      <c r="J80" s="103">
        <f t="shared" si="9"/>
        <v>26.491419117245908</v>
      </c>
      <c r="K80" s="88">
        <v>20908056</v>
      </c>
      <c r="L80" s="88">
        <v>746948</v>
      </c>
      <c r="M80" s="88">
        <v>6040995</v>
      </c>
      <c r="N80" s="103">
        <f t="shared" si="10"/>
        <v>28.893145302461406</v>
      </c>
    </row>
    <row r="81" spans="1:14" ht="15.5">
      <c r="A81" s="261">
        <v>2019</v>
      </c>
      <c r="B81" s="217" t="s">
        <v>127</v>
      </c>
      <c r="C81" s="107">
        <v>54152266</v>
      </c>
      <c r="D81" s="107">
        <v>1886205</v>
      </c>
      <c r="E81" s="107">
        <v>15039689</v>
      </c>
      <c r="F81" s="103">
        <f t="shared" si="11"/>
        <v>27.772963369621504</v>
      </c>
      <c r="G81" s="88">
        <v>33269205</v>
      </c>
      <c r="H81" s="88">
        <v>1126521</v>
      </c>
      <c r="I81" s="108">
        <v>8934917</v>
      </c>
      <c r="J81" s="103">
        <f t="shared" si="9"/>
        <v>26.856418721156697</v>
      </c>
      <c r="K81" s="88">
        <v>20883061</v>
      </c>
      <c r="L81" s="88">
        <v>759684</v>
      </c>
      <c r="M81" s="88">
        <v>6104772</v>
      </c>
      <c r="N81" s="103">
        <f t="shared" si="10"/>
        <v>29.233128227705699</v>
      </c>
    </row>
    <row r="82" spans="1:14" ht="15.5">
      <c r="A82" s="261"/>
      <c r="B82" s="217" t="s">
        <v>128</v>
      </c>
      <c r="C82" s="107">
        <v>54936719</v>
      </c>
      <c r="D82" s="107">
        <v>2014496</v>
      </c>
      <c r="E82" s="107">
        <v>15278215</v>
      </c>
      <c r="F82" s="103">
        <f t="shared" si="11"/>
        <v>27.810570558463819</v>
      </c>
      <c r="G82" s="88">
        <v>33449817</v>
      </c>
      <c r="H82" s="88">
        <v>1220389</v>
      </c>
      <c r="I82" s="108">
        <v>8956492</v>
      </c>
      <c r="J82" s="103">
        <f t="shared" si="9"/>
        <v>26.77590732409687</v>
      </c>
      <c r="K82" s="88">
        <v>21486902</v>
      </c>
      <c r="L82" s="88">
        <v>794107</v>
      </c>
      <c r="M82" s="88">
        <v>6321723</v>
      </c>
      <c r="N82" s="103">
        <f t="shared" si="10"/>
        <v>29.421286512127249</v>
      </c>
    </row>
    <row r="83" spans="1:14" ht="15.5">
      <c r="A83" s="261"/>
      <c r="B83" s="217" t="s">
        <v>129</v>
      </c>
      <c r="C83" s="107">
        <v>55201939</v>
      </c>
      <c r="D83" s="107">
        <v>2147638</v>
      </c>
      <c r="E83" s="107">
        <v>15248889</v>
      </c>
      <c r="F83" s="103">
        <f>((I83+M83)*100)/C83</f>
        <v>27.623828576021577</v>
      </c>
      <c r="G83" s="88">
        <v>33636879</v>
      </c>
      <c r="H83" s="88">
        <v>1311180</v>
      </c>
      <c r="I83" s="108">
        <v>8936103</v>
      </c>
      <c r="J83" s="103">
        <f t="shared" si="9"/>
        <v>26.566385662593728</v>
      </c>
      <c r="K83" s="88">
        <v>21565060</v>
      </c>
      <c r="L83" s="88">
        <v>836458</v>
      </c>
      <c r="M83" s="88">
        <v>6312786</v>
      </c>
      <c r="N83" s="103">
        <f t="shared" si="10"/>
        <v>29.273213244016016</v>
      </c>
    </row>
    <row r="84" spans="1:14" ht="15.5">
      <c r="A84" s="261"/>
      <c r="B84" s="217" t="s">
        <v>130</v>
      </c>
      <c r="C84" s="107">
        <v>55683450</v>
      </c>
      <c r="D84" s="107">
        <v>1942071</v>
      </c>
      <c r="E84" s="107">
        <v>15281473</v>
      </c>
      <c r="F84" s="103">
        <f t="shared" si="11"/>
        <v>27.443473779013335</v>
      </c>
      <c r="G84" s="88">
        <v>33651195</v>
      </c>
      <c r="H84" s="88">
        <v>1172676</v>
      </c>
      <c r="I84" s="108">
        <v>8885792</v>
      </c>
      <c r="J84" s="103">
        <f t="shared" si="9"/>
        <v>26.40557638443449</v>
      </c>
      <c r="K84" s="88">
        <v>22032255</v>
      </c>
      <c r="L84" s="88">
        <v>769395</v>
      </c>
      <c r="M84" s="88">
        <v>6395681</v>
      </c>
      <c r="N84" s="103">
        <f t="shared" si="10"/>
        <v>29.028717214828895</v>
      </c>
    </row>
    <row r="85" spans="1:14" ht="15.5">
      <c r="A85" s="261">
        <v>2020</v>
      </c>
      <c r="B85" s="217" t="s">
        <v>127</v>
      </c>
      <c r="C85" s="107">
        <v>55058450</v>
      </c>
      <c r="D85" s="107">
        <v>1956517</v>
      </c>
      <c r="E85" s="107">
        <v>15149455</v>
      </c>
      <c r="F85" s="103">
        <f t="shared" si="11"/>
        <v>27.515222459041254</v>
      </c>
      <c r="G85" s="88">
        <v>33275583</v>
      </c>
      <c r="H85" s="88">
        <v>1180108</v>
      </c>
      <c r="I85" s="108">
        <v>8895552</v>
      </c>
      <c r="J85" s="103">
        <f t="shared" si="9"/>
        <v>26.732971139829466</v>
      </c>
      <c r="K85" s="88">
        <v>21782867</v>
      </c>
      <c r="L85" s="88">
        <v>776409</v>
      </c>
      <c r="M85" s="88">
        <v>6253903</v>
      </c>
      <c r="N85" s="103">
        <f t="shared" si="10"/>
        <v>28.710192280933452</v>
      </c>
    </row>
    <row r="86" spans="1:14" ht="15.5">
      <c r="A86" s="261"/>
      <c r="B86" s="217" t="s">
        <v>128</v>
      </c>
      <c r="C86" s="107">
        <v>44715067.666666701</v>
      </c>
      <c r="D86" s="107">
        <v>2263780.6666666698</v>
      </c>
      <c r="E86" s="107">
        <f>AVERAGE(E85,E87)</f>
        <v>14397335.5</v>
      </c>
      <c r="F86" s="103">
        <f t="shared" si="11"/>
        <v>32.197950827954664</v>
      </c>
      <c r="G86" s="88">
        <v>27075204.333333299</v>
      </c>
      <c r="H86" s="88">
        <v>1538316.33333333</v>
      </c>
      <c r="I86" s="108">
        <f>AVERAGE(I85,I87)</f>
        <v>8635457</v>
      </c>
      <c r="J86" s="103">
        <f t="shared" si="9"/>
        <v>31.89433731943646</v>
      </c>
      <c r="K86" s="88">
        <v>17639863.333333299</v>
      </c>
      <c r="L86" s="88">
        <v>725464.33333333302</v>
      </c>
      <c r="M86" s="88">
        <f>AVERAGE(M85,M87)</f>
        <v>5761878.5</v>
      </c>
      <c r="N86" s="103">
        <f t="shared" si="10"/>
        <v>32.663963382936323</v>
      </c>
    </row>
    <row r="87" spans="1:14" ht="15.5">
      <c r="A87" s="261"/>
      <c r="B87" s="217" t="s">
        <v>129</v>
      </c>
      <c r="C87" s="107">
        <v>50810713</v>
      </c>
      <c r="D87" s="107">
        <v>2761078</v>
      </c>
      <c r="E87" s="107">
        <v>13645216</v>
      </c>
      <c r="F87" s="103">
        <f t="shared" si="11"/>
        <v>26.854998078850024</v>
      </c>
      <c r="G87" s="88">
        <v>31620116</v>
      </c>
      <c r="H87" s="88">
        <v>1785698</v>
      </c>
      <c r="I87" s="108">
        <v>8375362</v>
      </c>
      <c r="J87" s="103">
        <f t="shared" si="9"/>
        <v>26.487448686146504</v>
      </c>
      <c r="K87" s="88">
        <v>19190597</v>
      </c>
      <c r="L87" s="88">
        <v>975380</v>
      </c>
      <c r="M87" s="88">
        <v>5269854</v>
      </c>
      <c r="N87" s="103">
        <f t="shared" si="10"/>
        <v>27.460604795150459</v>
      </c>
    </row>
    <row r="88" spans="1:14" ht="15.5">
      <c r="A88" s="261"/>
      <c r="B88" s="217" t="s">
        <v>130</v>
      </c>
      <c r="C88" s="107">
        <v>53331429</v>
      </c>
      <c r="D88" s="107">
        <v>2549487</v>
      </c>
      <c r="E88" s="107">
        <v>14853366</v>
      </c>
      <c r="F88" s="103">
        <f t="shared" si="11"/>
        <v>27.85105570675783</v>
      </c>
      <c r="G88" s="88">
        <v>32605114</v>
      </c>
      <c r="H88" s="88">
        <v>1618739</v>
      </c>
      <c r="I88" s="108">
        <v>8797619</v>
      </c>
      <c r="J88" s="103">
        <f t="shared" si="9"/>
        <v>26.98232860035392</v>
      </c>
      <c r="K88" s="88">
        <v>20726315</v>
      </c>
      <c r="L88" s="88">
        <v>930748</v>
      </c>
      <c r="M88" s="88">
        <v>6055747</v>
      </c>
      <c r="N88" s="103">
        <f t="shared" si="10"/>
        <v>29.217673281526409</v>
      </c>
    </row>
    <row r="89" spans="1:14" ht="15.5">
      <c r="A89" s="261">
        <v>2021</v>
      </c>
      <c r="B89" s="217" t="s">
        <v>127</v>
      </c>
      <c r="C89" s="107">
        <v>52973270</v>
      </c>
      <c r="D89" s="107">
        <v>2411863</v>
      </c>
      <c r="E89" s="107">
        <v>14833401</v>
      </c>
      <c r="F89" s="103">
        <f t="shared" si="11"/>
        <v>28.001671408995517</v>
      </c>
      <c r="G89" s="88">
        <v>32671161</v>
      </c>
      <c r="H89" s="88">
        <v>1517983</v>
      </c>
      <c r="I89" s="108">
        <v>9047590</v>
      </c>
      <c r="J89" s="103">
        <f t="shared" si="9"/>
        <v>27.692894048056633</v>
      </c>
      <c r="K89" s="88">
        <v>20302109</v>
      </c>
      <c r="L89" s="88">
        <v>893880</v>
      </c>
      <c r="M89" s="88">
        <v>5785811</v>
      </c>
      <c r="N89" s="103">
        <f t="shared" si="10"/>
        <v>28.498571256808837</v>
      </c>
    </row>
    <row r="90" spans="1:14" ht="15.5">
      <c r="A90" s="261"/>
      <c r="B90" s="217" t="s">
        <v>128</v>
      </c>
      <c r="C90" s="107">
        <v>55242748</v>
      </c>
      <c r="D90" s="107">
        <v>2425506</v>
      </c>
      <c r="E90" s="107">
        <v>15794596</v>
      </c>
      <c r="F90" s="103">
        <f t="shared" si="11"/>
        <v>28.591256901267837</v>
      </c>
      <c r="G90" s="88">
        <v>33577390</v>
      </c>
      <c r="H90" s="88">
        <v>1480051</v>
      </c>
      <c r="I90" s="108">
        <v>9394995</v>
      </c>
      <c r="J90" s="103">
        <f t="shared" si="9"/>
        <v>27.980122933914757</v>
      </c>
      <c r="K90" s="88">
        <v>21665358</v>
      </c>
      <c r="L90" s="88">
        <v>945455</v>
      </c>
      <c r="M90" s="88">
        <v>6399601</v>
      </c>
      <c r="N90" s="103">
        <f t="shared" si="10"/>
        <v>29.538404119608824</v>
      </c>
    </row>
    <row r="91" spans="1:14" ht="15.5">
      <c r="A91" s="261"/>
      <c r="B91" s="217"/>
      <c r="C91" s="95"/>
      <c r="D91" s="95"/>
      <c r="E91" s="95"/>
      <c r="F91" s="104"/>
      <c r="G91" s="95"/>
      <c r="H91" s="95"/>
      <c r="I91" s="95"/>
      <c r="J91" s="104"/>
      <c r="K91" s="95"/>
      <c r="L91" s="95"/>
      <c r="M91" s="95"/>
      <c r="N91" s="95"/>
    </row>
    <row r="92" spans="1:14" ht="15.5">
      <c r="A92" s="261"/>
      <c r="B92" s="217"/>
      <c r="C92" s="95"/>
      <c r="D92" s="95"/>
      <c r="E92" s="95"/>
      <c r="F92" s="104"/>
      <c r="G92" s="95"/>
      <c r="H92" s="95"/>
      <c r="I92" s="95"/>
      <c r="J92" s="104"/>
      <c r="K92" s="95"/>
      <c r="L92" s="95"/>
      <c r="M92" s="95"/>
      <c r="N92" s="95"/>
    </row>
    <row r="93" spans="1:14" ht="15.5">
      <c r="A93" s="60" t="s">
        <v>1157</v>
      </c>
      <c r="B93" s="60"/>
      <c r="C93" s="60"/>
      <c r="D93" s="60"/>
      <c r="E93" s="60"/>
      <c r="F93" s="104"/>
      <c r="G93" s="60"/>
      <c r="H93" s="60"/>
      <c r="I93" s="60"/>
      <c r="J93" s="105"/>
    </row>
    <row r="94" spans="1:14" ht="15.5">
      <c r="A94" s="60" t="s">
        <v>1158</v>
      </c>
      <c r="B94" s="60"/>
      <c r="C94" s="60"/>
      <c r="D94" s="60"/>
      <c r="E94" s="60"/>
      <c r="F94" s="60"/>
      <c r="G94" s="60"/>
      <c r="H94" s="60"/>
      <c r="I94" s="60"/>
    </row>
    <row r="95" spans="1:14" ht="15.5">
      <c r="A95" s="60" t="s">
        <v>1159</v>
      </c>
      <c r="B95" s="60"/>
      <c r="C95" s="60"/>
      <c r="D95" s="60"/>
      <c r="E95" s="60"/>
      <c r="F95" s="60"/>
      <c r="G95" s="60"/>
      <c r="H95" s="60"/>
      <c r="I95" s="60"/>
    </row>
    <row r="96" spans="1:14" ht="15.5">
      <c r="A96" s="60"/>
      <c r="B96" s="60"/>
      <c r="C96" s="60"/>
      <c r="D96" s="60"/>
      <c r="E96" s="60"/>
      <c r="F96" s="60"/>
      <c r="G96" s="60"/>
      <c r="H96" s="60"/>
      <c r="I96" s="60"/>
    </row>
  </sheetData>
  <mergeCells count="26">
    <mergeCell ref="A89:A92"/>
    <mergeCell ref="A69:A72"/>
    <mergeCell ref="A73:A76"/>
    <mergeCell ref="A77:A80"/>
    <mergeCell ref="A81:A84"/>
    <mergeCell ref="A85:A88"/>
    <mergeCell ref="A61:A64"/>
    <mergeCell ref="A65:A68"/>
    <mergeCell ref="A37:A40"/>
    <mergeCell ref="A41:A44"/>
    <mergeCell ref="A45:A48"/>
    <mergeCell ref="A49:A52"/>
    <mergeCell ref="A53:A56"/>
    <mergeCell ref="A57:A60"/>
    <mergeCell ref="A33:A36"/>
    <mergeCell ref="C4:F4"/>
    <mergeCell ref="G4:J4"/>
    <mergeCell ref="K4:N4"/>
    <mergeCell ref="A5:B5"/>
    <mergeCell ref="A6:A8"/>
    <mergeCell ref="A9:A12"/>
    <mergeCell ref="A13:A16"/>
    <mergeCell ref="A17:A20"/>
    <mergeCell ref="A21:A24"/>
    <mergeCell ref="A25:A28"/>
    <mergeCell ref="A29:A32"/>
  </mergeCells>
  <pageMargins left="0.7" right="0.7" top="0.75" bottom="0.75" header="0.3" footer="0.3"/>
  <pageSetup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249977111117893"/>
  </sheetPr>
  <dimension ref="A1:E17"/>
  <sheetViews>
    <sheetView workbookViewId="0"/>
  </sheetViews>
  <sheetFormatPr baseColWidth="10" defaultColWidth="11.453125" defaultRowHeight="14.5"/>
  <cols>
    <col min="3" max="3" width="12.54296875" bestFit="1" customWidth="1"/>
    <col min="4" max="5" width="12.7265625" bestFit="1" customWidth="1"/>
  </cols>
  <sheetData>
    <row r="1" spans="1:5" ht="15.5">
      <c r="A1" s="98" t="s">
        <v>1307</v>
      </c>
      <c r="B1" s="60"/>
      <c r="C1" s="211"/>
      <c r="D1" s="211"/>
      <c r="E1" s="211"/>
    </row>
    <row r="2" spans="1:5" ht="15.5">
      <c r="A2" s="60" t="s">
        <v>1139</v>
      </c>
      <c r="B2" s="60"/>
      <c r="C2" s="211"/>
      <c r="D2" s="211"/>
      <c r="E2" s="211"/>
    </row>
    <row r="3" spans="1:5" ht="15.5">
      <c r="A3" s="60" t="s">
        <v>1140</v>
      </c>
      <c r="B3" s="60"/>
      <c r="C3" s="211"/>
      <c r="D3" s="211"/>
      <c r="E3" s="211"/>
    </row>
    <row r="4" spans="1:5" ht="46.5">
      <c r="A4" s="290" t="s">
        <v>1118</v>
      </c>
      <c r="B4" s="290"/>
      <c r="C4" s="99" t="s">
        <v>1153</v>
      </c>
      <c r="D4" s="99" t="s">
        <v>1160</v>
      </c>
      <c r="E4" s="99" t="s">
        <v>1161</v>
      </c>
    </row>
    <row r="5" spans="1:5" ht="15.5">
      <c r="A5" s="290">
        <v>2000</v>
      </c>
      <c r="B5" s="221" t="s">
        <v>128</v>
      </c>
      <c r="C5" s="62">
        <v>38044501</v>
      </c>
      <c r="D5" s="97">
        <v>25014055</v>
      </c>
      <c r="E5" s="97">
        <v>13030446</v>
      </c>
    </row>
    <row r="6" spans="1:5" ht="15.5">
      <c r="A6" s="290"/>
      <c r="B6" s="221" t="s">
        <v>129</v>
      </c>
      <c r="C6" s="62">
        <v>37970852</v>
      </c>
      <c r="D6" s="97">
        <v>25127594</v>
      </c>
      <c r="E6" s="97">
        <v>12843258</v>
      </c>
    </row>
    <row r="7" spans="1:5" ht="15.5">
      <c r="A7" s="290"/>
      <c r="B7" s="221" t="s">
        <v>130</v>
      </c>
      <c r="C7" s="62">
        <v>38410024</v>
      </c>
      <c r="D7" s="97">
        <v>25128397</v>
      </c>
      <c r="E7" s="97">
        <v>13281627</v>
      </c>
    </row>
    <row r="8" spans="1:5" ht="15.5">
      <c r="A8" s="261">
        <v>2010</v>
      </c>
      <c r="B8" s="221" t="s">
        <v>127</v>
      </c>
      <c r="C8" s="62">
        <v>45818273</v>
      </c>
      <c r="D8" s="97">
        <v>28636950</v>
      </c>
      <c r="E8" s="97">
        <v>17181323</v>
      </c>
    </row>
    <row r="9" spans="1:5" ht="15.5">
      <c r="A9" s="261"/>
      <c r="B9" s="221" t="s">
        <v>128</v>
      </c>
      <c r="C9" s="62">
        <v>46890584</v>
      </c>
      <c r="D9" s="97">
        <v>29279550</v>
      </c>
      <c r="E9" s="97">
        <v>17611034</v>
      </c>
    </row>
    <row r="10" spans="1:5" ht="15.5">
      <c r="A10" s="261"/>
      <c r="B10" s="221" t="s">
        <v>129</v>
      </c>
      <c r="C10" s="62">
        <v>46772283</v>
      </c>
      <c r="D10" s="97">
        <v>29210178</v>
      </c>
      <c r="E10" s="97">
        <v>17562105</v>
      </c>
    </row>
    <row r="11" spans="1:5" ht="15.5">
      <c r="A11" s="261"/>
      <c r="B11" s="221" t="s">
        <v>130</v>
      </c>
      <c r="C11" s="62">
        <v>46143555</v>
      </c>
      <c r="D11" s="97">
        <v>28935748</v>
      </c>
      <c r="E11" s="97">
        <v>17207807</v>
      </c>
    </row>
    <row r="12" spans="1:5" ht="15.5">
      <c r="A12" s="261">
        <v>2020</v>
      </c>
      <c r="B12" s="217" t="s">
        <v>127</v>
      </c>
      <c r="C12" s="62">
        <v>55058450</v>
      </c>
      <c r="D12" s="88">
        <v>33275583</v>
      </c>
      <c r="E12" s="88">
        <v>21782867</v>
      </c>
    </row>
    <row r="13" spans="1:5" ht="15.5">
      <c r="A13" s="261"/>
      <c r="B13" s="217" t="s">
        <v>128</v>
      </c>
      <c r="C13" s="62">
        <v>44715067.666666701</v>
      </c>
      <c r="D13" s="88">
        <v>27075204.333333299</v>
      </c>
      <c r="E13" s="88">
        <v>17639863.333333299</v>
      </c>
    </row>
    <row r="14" spans="1:5" ht="15.5">
      <c r="A14" s="261"/>
      <c r="B14" s="217" t="s">
        <v>129</v>
      </c>
      <c r="C14" s="62">
        <v>50810713</v>
      </c>
      <c r="D14" s="88">
        <v>31620116</v>
      </c>
      <c r="E14" s="88">
        <v>19190597</v>
      </c>
    </row>
    <row r="15" spans="1:5" ht="15.5">
      <c r="A15" s="261"/>
      <c r="B15" s="217" t="s">
        <v>130</v>
      </c>
      <c r="C15" s="62">
        <v>53331429</v>
      </c>
      <c r="D15" s="88">
        <v>32605114</v>
      </c>
      <c r="E15" s="88">
        <v>20726315</v>
      </c>
    </row>
    <row r="17" spans="1:1" ht="15.5">
      <c r="A17" s="60" t="s">
        <v>1157</v>
      </c>
    </row>
  </sheetData>
  <mergeCells count="4">
    <mergeCell ref="A4:B4"/>
    <mergeCell ref="A5:A7"/>
    <mergeCell ref="A8:A11"/>
    <mergeCell ref="A12:A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G52"/>
  <sheetViews>
    <sheetView workbookViewId="0"/>
  </sheetViews>
  <sheetFormatPr baseColWidth="10" defaultColWidth="11.453125" defaultRowHeight="14.5"/>
  <cols>
    <col min="1" max="1" width="34" customWidth="1"/>
    <col min="2" max="2" width="14.453125" customWidth="1"/>
    <col min="3" max="3" width="14.81640625" customWidth="1"/>
  </cols>
  <sheetData>
    <row r="1" spans="1:3" ht="15.5">
      <c r="A1" s="60" t="s">
        <v>1234</v>
      </c>
      <c r="B1" s="60"/>
      <c r="C1" s="7"/>
    </row>
    <row r="2" spans="1:3" ht="15.5">
      <c r="A2" s="60" t="s">
        <v>1</v>
      </c>
      <c r="B2" s="60"/>
      <c r="C2" s="7"/>
    </row>
    <row r="3" spans="1:3" ht="15.5">
      <c r="A3" s="60" t="s">
        <v>79</v>
      </c>
      <c r="B3" s="60"/>
      <c r="C3" s="7"/>
    </row>
    <row r="4" spans="1:3" ht="15.5">
      <c r="A4" s="212" t="s">
        <v>80</v>
      </c>
      <c r="B4" s="216" t="s">
        <v>4</v>
      </c>
      <c r="C4" s="216" t="s">
        <v>21</v>
      </c>
    </row>
    <row r="5" spans="1:3" ht="15.5">
      <c r="A5" s="212" t="s">
        <v>28</v>
      </c>
      <c r="B5" s="61">
        <v>575.41099999999994</v>
      </c>
      <c r="C5" s="159">
        <v>785.15300000000002</v>
      </c>
    </row>
    <row r="6" spans="1:3" ht="15.5">
      <c r="A6" s="212" t="s">
        <v>81</v>
      </c>
      <c r="B6" s="61">
        <v>511.83100000000002</v>
      </c>
      <c r="C6" s="159">
        <v>804.70799999999997</v>
      </c>
    </row>
    <row r="7" spans="1:3" ht="15.5">
      <c r="A7" s="212" t="s">
        <v>26</v>
      </c>
      <c r="B7" s="61">
        <v>741.11300000000006</v>
      </c>
      <c r="C7" s="159">
        <v>1000.617</v>
      </c>
    </row>
    <row r="8" spans="1:3" ht="15.5">
      <c r="A8" s="212" t="s">
        <v>40</v>
      </c>
      <c r="B8" s="61">
        <v>970.98599999999999</v>
      </c>
      <c r="C8" s="159">
        <v>1288.5709999999999</v>
      </c>
    </row>
    <row r="9" spans="1:3" ht="15.5">
      <c r="A9" s="212" t="s">
        <v>51</v>
      </c>
      <c r="B9" s="61">
        <v>1063.5930000000001</v>
      </c>
      <c r="C9" s="159">
        <v>1380.011</v>
      </c>
    </row>
    <row r="10" spans="1:3" ht="15.5">
      <c r="A10" s="212" t="s">
        <v>82</v>
      </c>
      <c r="B10" s="61">
        <v>1062.25</v>
      </c>
      <c r="C10" s="159">
        <v>1434.635</v>
      </c>
    </row>
    <row r="11" spans="1:3" ht="15.5">
      <c r="A11" s="212" t="s">
        <v>54</v>
      </c>
      <c r="B11" s="61">
        <v>1431.569</v>
      </c>
      <c r="C11" s="159">
        <v>1666.4259999999999</v>
      </c>
    </row>
    <row r="12" spans="1:3" ht="15.5">
      <c r="A12" s="212" t="s">
        <v>83</v>
      </c>
      <c r="B12" s="61">
        <v>1054.6420000000001</v>
      </c>
      <c r="C12" s="159">
        <v>1723.259</v>
      </c>
    </row>
    <row r="13" spans="1:3" ht="15.5">
      <c r="A13" s="212" t="s">
        <v>32</v>
      </c>
      <c r="B13" s="61">
        <v>1540.2550000000001</v>
      </c>
      <c r="C13" s="159">
        <v>1868.9960000000001</v>
      </c>
    </row>
    <row r="14" spans="1:3" ht="15.5">
      <c r="A14" s="212" t="s">
        <v>39</v>
      </c>
      <c r="B14" s="61">
        <v>1648.4280000000001</v>
      </c>
      <c r="C14" s="159">
        <v>2044.058</v>
      </c>
    </row>
    <row r="15" spans="1:3" ht="15.5">
      <c r="A15" s="212" t="s">
        <v>53</v>
      </c>
      <c r="B15" s="61">
        <v>1797.3230000000001</v>
      </c>
      <c r="C15" s="159">
        <v>2259.098</v>
      </c>
    </row>
    <row r="16" spans="1:3" ht="15.5">
      <c r="A16" s="212" t="s">
        <v>44</v>
      </c>
      <c r="B16" s="61">
        <v>1636.56</v>
      </c>
      <c r="C16" s="159">
        <v>2279.6370000000002</v>
      </c>
    </row>
    <row r="17" spans="1:7" ht="15.5">
      <c r="A17" s="212" t="s">
        <v>49</v>
      </c>
      <c r="B17" s="61">
        <v>2062.6999999999998</v>
      </c>
      <c r="C17" s="159">
        <v>2572.2869999999998</v>
      </c>
      <c r="D17" s="211"/>
      <c r="E17" s="211"/>
      <c r="F17" s="211"/>
      <c r="G17" s="211"/>
    </row>
    <row r="18" spans="1:7" ht="15.5">
      <c r="A18" s="212" t="s">
        <v>84</v>
      </c>
      <c r="B18" s="61">
        <v>2445.009</v>
      </c>
      <c r="C18" s="159">
        <v>2866.1419999999998</v>
      </c>
      <c r="D18" s="211"/>
      <c r="E18" s="211"/>
      <c r="F18" s="211"/>
      <c r="G18" s="211"/>
    </row>
    <row r="19" spans="1:7" ht="15.5">
      <c r="A19" s="212" t="s">
        <v>48</v>
      </c>
      <c r="B19" s="61">
        <v>2416.527</v>
      </c>
      <c r="C19" s="159">
        <v>3074.7449999999999</v>
      </c>
      <c r="D19" s="211"/>
      <c r="E19" s="211"/>
      <c r="F19" s="211"/>
      <c r="G19" s="211"/>
    </row>
    <row r="20" spans="1:7" ht="15.5">
      <c r="A20" s="212" t="s">
        <v>35</v>
      </c>
      <c r="B20" s="61">
        <v>2456.38</v>
      </c>
      <c r="C20" s="159">
        <v>3086.4140000000002</v>
      </c>
      <c r="D20" s="211"/>
      <c r="E20" s="211"/>
      <c r="F20" s="211"/>
      <c r="G20" s="211"/>
    </row>
    <row r="21" spans="1:7" ht="15.5">
      <c r="A21" s="212" t="s">
        <v>47</v>
      </c>
      <c r="B21" s="61">
        <v>2633.143</v>
      </c>
      <c r="C21" s="159">
        <v>3156.674</v>
      </c>
      <c r="D21" s="211"/>
      <c r="E21" s="211"/>
      <c r="F21" s="211"/>
      <c r="G21" s="122"/>
    </row>
    <row r="22" spans="1:7" ht="15.5">
      <c r="A22" s="212" t="s">
        <v>85</v>
      </c>
      <c r="B22" s="61">
        <v>2512.261</v>
      </c>
      <c r="C22" s="159">
        <v>3218.72</v>
      </c>
      <c r="D22" s="211"/>
      <c r="E22" s="211"/>
      <c r="F22" s="211"/>
      <c r="G22" s="122"/>
    </row>
    <row r="23" spans="1:7" ht="15.5">
      <c r="A23" s="212" t="s">
        <v>24</v>
      </c>
      <c r="B23" s="61">
        <v>2775.9259999999999</v>
      </c>
      <c r="C23" s="159">
        <v>3634.8679999999999</v>
      </c>
      <c r="D23" s="211"/>
      <c r="E23" s="211"/>
      <c r="F23" s="211"/>
      <c r="G23" s="122"/>
    </row>
    <row r="24" spans="1:7" ht="15.5">
      <c r="A24" s="212" t="s">
        <v>50</v>
      </c>
      <c r="B24" s="61">
        <v>2968.5810000000001</v>
      </c>
      <c r="C24" s="159">
        <v>3650.6019999999999</v>
      </c>
      <c r="D24" s="211"/>
      <c r="E24" s="211"/>
      <c r="F24" s="211"/>
      <c r="G24" s="122"/>
    </row>
    <row r="25" spans="1:7" ht="15.5">
      <c r="A25" s="212" t="s">
        <v>34</v>
      </c>
      <c r="B25" s="61">
        <v>3276.596</v>
      </c>
      <c r="C25" s="159">
        <v>3657.0479999999998</v>
      </c>
      <c r="D25" s="211"/>
      <c r="E25" s="211"/>
      <c r="F25" s="211"/>
      <c r="G25" s="122"/>
    </row>
    <row r="26" spans="1:7" ht="15.5">
      <c r="A26" s="212" t="s">
        <v>30</v>
      </c>
      <c r="B26" s="61">
        <v>3165.4540000000002</v>
      </c>
      <c r="C26" s="159">
        <v>3801.4870000000001</v>
      </c>
      <c r="D26" s="211"/>
      <c r="E26" s="211"/>
      <c r="F26" s="211"/>
      <c r="G26" s="122"/>
    </row>
    <row r="27" spans="1:7" ht="15.5">
      <c r="A27" s="212" t="s">
        <v>42</v>
      </c>
      <c r="B27" s="61">
        <v>3715.944</v>
      </c>
      <c r="C27" s="159">
        <v>4143.5929999999998</v>
      </c>
      <c r="D27" s="211"/>
      <c r="E27" s="211"/>
      <c r="F27" s="211"/>
      <c r="G27" s="122"/>
    </row>
    <row r="28" spans="1:7" ht="15.5">
      <c r="A28" s="212" t="s">
        <v>86</v>
      </c>
      <c r="B28" s="61">
        <v>4212.0770000000002</v>
      </c>
      <c r="C28" s="159">
        <v>4825.4009999999998</v>
      </c>
      <c r="D28" s="211"/>
      <c r="E28" s="211"/>
      <c r="F28" s="211"/>
      <c r="G28" s="122"/>
    </row>
    <row r="29" spans="1:7" ht="15.5">
      <c r="A29" s="212" t="s">
        <v>87</v>
      </c>
      <c r="B29" s="61">
        <v>4180.268</v>
      </c>
      <c r="C29" s="159">
        <v>5610.1530000000002</v>
      </c>
      <c r="D29" s="211"/>
      <c r="E29" s="211"/>
      <c r="F29" s="211"/>
      <c r="G29" s="122"/>
    </row>
    <row r="30" spans="1:7" ht="15.5">
      <c r="A30" s="212" t="s">
        <v>29</v>
      </c>
      <c r="B30" s="61">
        <v>4397.2669999999998</v>
      </c>
      <c r="C30" s="159">
        <v>5730.3670000000002</v>
      </c>
      <c r="D30" s="211"/>
      <c r="E30" s="211"/>
      <c r="F30" s="211"/>
      <c r="G30" s="122"/>
    </row>
    <row r="31" spans="1:7" ht="15.5">
      <c r="A31" s="212" t="s">
        <v>33</v>
      </c>
      <c r="B31" s="61">
        <v>5247.7809999999999</v>
      </c>
      <c r="C31" s="159">
        <v>6228.1750000000002</v>
      </c>
      <c r="D31" s="211"/>
      <c r="E31" s="211"/>
      <c r="F31" s="211"/>
      <c r="G31" s="122"/>
    </row>
    <row r="32" spans="1:7" ht="15.5">
      <c r="A32" s="212" t="s">
        <v>43</v>
      </c>
      <c r="B32" s="61">
        <v>5428.1580000000004</v>
      </c>
      <c r="C32" s="159">
        <v>6604.451</v>
      </c>
      <c r="D32" s="211"/>
      <c r="E32" s="211"/>
      <c r="F32" s="211"/>
      <c r="G32" s="122"/>
    </row>
    <row r="33" spans="1:7" ht="15.5">
      <c r="A33" s="212" t="s">
        <v>36</v>
      </c>
      <c r="B33" s="61">
        <v>6752.8829999999998</v>
      </c>
      <c r="C33" s="159">
        <v>8409.6929999999993</v>
      </c>
      <c r="D33" s="211"/>
      <c r="E33" s="211"/>
      <c r="F33" s="211"/>
      <c r="G33" s="122"/>
    </row>
    <row r="34" spans="1:7" ht="15.5">
      <c r="A34" s="212" t="s">
        <v>88</v>
      </c>
      <c r="B34" s="61">
        <v>7333.2489999999998</v>
      </c>
      <c r="C34" s="159">
        <v>8539.8619999999992</v>
      </c>
      <c r="D34" s="211"/>
      <c r="E34" s="211"/>
      <c r="F34" s="211"/>
      <c r="G34" s="122"/>
    </row>
    <row r="35" spans="1:7" ht="15.5">
      <c r="A35" s="212" t="s">
        <v>89</v>
      </c>
      <c r="B35" s="61">
        <v>8982.2139999999999</v>
      </c>
      <c r="C35" s="159">
        <v>9018.6450000000004</v>
      </c>
      <c r="D35" s="211"/>
      <c r="E35" s="211"/>
      <c r="F35" s="211"/>
      <c r="G35" s="122"/>
    </row>
    <row r="36" spans="1:7" ht="15.5">
      <c r="A36" s="212" t="s">
        <v>37</v>
      </c>
      <c r="B36" s="61">
        <v>13723.512000000001</v>
      </c>
      <c r="C36" s="159">
        <v>17427.79</v>
      </c>
      <c r="D36" s="211"/>
      <c r="E36" s="211"/>
      <c r="F36" s="211"/>
      <c r="G36" s="122"/>
    </row>
    <row r="37" spans="1:7">
      <c r="A37" s="211"/>
      <c r="B37" s="1"/>
      <c r="C37" s="1"/>
      <c r="D37" s="211"/>
      <c r="E37" s="211"/>
      <c r="F37" s="211"/>
      <c r="G37" s="122"/>
    </row>
    <row r="38" spans="1:7" ht="15.5">
      <c r="A38" s="63" t="s">
        <v>55</v>
      </c>
      <c r="B38" s="1"/>
      <c r="C38" s="1"/>
      <c r="D38" s="211"/>
      <c r="E38" s="211"/>
      <c r="F38" s="211"/>
      <c r="G38" s="122"/>
    </row>
    <row r="39" spans="1:7">
      <c r="A39" s="1"/>
      <c r="B39" s="1"/>
      <c r="C39" s="1"/>
      <c r="D39" s="211"/>
      <c r="E39" s="211"/>
      <c r="F39" s="211"/>
      <c r="G39" s="122"/>
    </row>
    <row r="40" spans="1:7">
      <c r="A40" s="211"/>
      <c r="B40" s="211"/>
      <c r="C40" s="211"/>
      <c r="D40" s="211"/>
      <c r="E40" s="211"/>
      <c r="F40" s="211"/>
      <c r="G40" s="122"/>
    </row>
    <row r="41" spans="1:7">
      <c r="A41" s="211"/>
      <c r="B41" s="211"/>
      <c r="C41" s="211"/>
      <c r="D41" s="211"/>
      <c r="E41" s="211"/>
      <c r="F41" s="211"/>
      <c r="G41" s="122"/>
    </row>
    <row r="42" spans="1:7">
      <c r="A42" s="211"/>
      <c r="B42" s="211"/>
      <c r="C42" s="211"/>
      <c r="D42" s="211"/>
      <c r="E42" s="211"/>
      <c r="F42" s="211"/>
      <c r="G42" s="122"/>
    </row>
    <row r="43" spans="1:7">
      <c r="A43" s="211"/>
      <c r="B43" s="211"/>
      <c r="C43" s="211"/>
      <c r="D43" s="211"/>
      <c r="E43" s="211"/>
      <c r="F43" s="211"/>
      <c r="G43" s="122"/>
    </row>
    <row r="44" spans="1:7">
      <c r="A44" s="211"/>
      <c r="B44" s="211"/>
      <c r="C44" s="211"/>
      <c r="D44" s="211"/>
      <c r="E44" s="211"/>
      <c r="F44" s="211"/>
      <c r="G44" s="122"/>
    </row>
    <row r="45" spans="1:7">
      <c r="A45" s="211"/>
      <c r="B45" s="211"/>
      <c r="C45" s="211"/>
      <c r="D45" s="211"/>
      <c r="E45" s="211"/>
      <c r="F45" s="211"/>
      <c r="G45" s="122"/>
    </row>
    <row r="46" spans="1:7">
      <c r="A46" s="211"/>
      <c r="B46" s="211"/>
      <c r="C46" s="211"/>
      <c r="D46" s="211"/>
      <c r="E46" s="211"/>
      <c r="F46" s="211"/>
      <c r="G46" s="122"/>
    </row>
    <row r="47" spans="1:7">
      <c r="A47" s="211"/>
      <c r="B47" s="211"/>
      <c r="C47" s="211"/>
      <c r="D47" s="211"/>
      <c r="E47" s="211"/>
      <c r="F47" s="211"/>
      <c r="G47" s="122"/>
    </row>
    <row r="48" spans="1:7">
      <c r="A48" s="211"/>
      <c r="B48" s="211"/>
      <c r="C48" s="211"/>
      <c r="D48" s="211"/>
      <c r="E48" s="211"/>
      <c r="F48" s="211"/>
      <c r="G48" s="122"/>
    </row>
    <row r="49" spans="7:7">
      <c r="G49" s="122"/>
    </row>
    <row r="50" spans="7:7">
      <c r="G50" s="122"/>
    </row>
    <row r="51" spans="7:7">
      <c r="G51" s="122"/>
    </row>
    <row r="52" spans="7:7">
      <c r="G52" s="122"/>
    </row>
  </sheetData>
  <pageMargins left="0.7" right="0.7" top="0.75" bottom="0.75" header="0.3" footer="0.3"/>
  <pageSetup orientation="portrait" verticalDpi="300" r:id="rId1"/>
  <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249977111117893"/>
  </sheetPr>
  <dimension ref="A1:R110"/>
  <sheetViews>
    <sheetView zoomScale="70" zoomScaleNormal="70" workbookViewId="0"/>
  </sheetViews>
  <sheetFormatPr baseColWidth="10" defaultColWidth="11.453125" defaultRowHeight="12.5"/>
  <cols>
    <col min="1" max="1" width="19.26953125" style="26" customWidth="1"/>
    <col min="2" max="9" width="15.7265625" style="26" customWidth="1"/>
    <col min="10" max="10" width="15.7265625" style="43" customWidth="1"/>
    <col min="11" max="11" width="15.7265625" style="26" customWidth="1"/>
    <col min="12" max="12" width="16" style="32" customWidth="1"/>
    <col min="13" max="17" width="14.1796875" style="26" bestFit="1" customWidth="1"/>
    <col min="18" max="16384" width="11.453125" style="26"/>
  </cols>
  <sheetData>
    <row r="1" spans="1:18" ht="15.5">
      <c r="A1" s="83" t="s">
        <v>1308</v>
      </c>
      <c r="B1" s="216"/>
      <c r="C1" s="216"/>
    </row>
    <row r="2" spans="1:18" ht="15.5">
      <c r="A2" s="83" t="s">
        <v>1</v>
      </c>
      <c r="B2" s="216"/>
      <c r="C2" s="216"/>
    </row>
    <row r="3" spans="1:18" ht="15.5">
      <c r="A3" s="83" t="s">
        <v>1162</v>
      </c>
      <c r="B3" s="216"/>
      <c r="C3" s="216"/>
    </row>
    <row r="4" spans="1:18" s="27" customFormat="1" ht="15.5">
      <c r="A4" s="234"/>
      <c r="B4" s="234">
        <v>2005</v>
      </c>
      <c r="C4" s="234">
        <v>2006</v>
      </c>
      <c r="D4" s="234">
        <v>2007</v>
      </c>
      <c r="E4" s="234">
        <v>2008</v>
      </c>
      <c r="F4" s="234">
        <v>2009</v>
      </c>
      <c r="G4" s="234">
        <v>2010</v>
      </c>
      <c r="H4" s="234">
        <v>2011</v>
      </c>
      <c r="I4" s="99">
        <v>2012</v>
      </c>
      <c r="J4" s="234">
        <v>2013</v>
      </c>
      <c r="K4" s="234">
        <v>2014</v>
      </c>
      <c r="L4" s="130">
        <v>2015</v>
      </c>
      <c r="M4" s="220">
        <v>2016</v>
      </c>
      <c r="N4" s="220">
        <v>2017</v>
      </c>
      <c r="O4" s="220">
        <v>2018</v>
      </c>
      <c r="P4" s="220">
        <v>2019</v>
      </c>
      <c r="Q4" s="220">
        <v>2020</v>
      </c>
      <c r="R4" s="220"/>
    </row>
    <row r="5" spans="1:18" ht="15.5">
      <c r="A5" s="235" t="s">
        <v>183</v>
      </c>
      <c r="B5" s="147">
        <v>44651832</v>
      </c>
      <c r="C5" s="147">
        <v>43344281</v>
      </c>
      <c r="D5" s="147">
        <v>43866696</v>
      </c>
      <c r="E5" s="147">
        <v>42906656</v>
      </c>
      <c r="F5" s="147">
        <v>42197775</v>
      </c>
      <c r="G5" s="147">
        <v>46890584</v>
      </c>
      <c r="H5" s="147">
        <v>47182447</v>
      </c>
      <c r="I5" s="147">
        <v>49280265</v>
      </c>
      <c r="J5" s="147">
        <v>49549331</v>
      </c>
      <c r="K5" s="147">
        <v>49305839</v>
      </c>
      <c r="L5" s="148">
        <v>50734656</v>
      </c>
      <c r="M5" s="149">
        <v>51594748.25</v>
      </c>
      <c r="N5" s="149">
        <v>52340749.25</v>
      </c>
      <c r="O5" s="149">
        <v>53721194.5</v>
      </c>
      <c r="P5" s="149">
        <v>54993593.5</v>
      </c>
      <c r="Q5" s="149">
        <v>53033793.375</v>
      </c>
      <c r="R5" s="220"/>
    </row>
    <row r="6" spans="1:18" ht="15.5">
      <c r="A6" s="235" t="s">
        <v>60</v>
      </c>
      <c r="B6" s="147">
        <v>27804532</v>
      </c>
      <c r="C6" s="147">
        <v>27100806</v>
      </c>
      <c r="D6" s="147">
        <v>27401679</v>
      </c>
      <c r="E6" s="147">
        <v>26840614</v>
      </c>
      <c r="F6" s="147">
        <v>26597896</v>
      </c>
      <c r="G6" s="147">
        <v>29279550</v>
      </c>
      <c r="H6" s="147">
        <v>29530140</v>
      </c>
      <c r="I6" s="147">
        <v>30431016</v>
      </c>
      <c r="J6" s="147">
        <v>30521397</v>
      </c>
      <c r="K6" s="147">
        <v>30645359</v>
      </c>
      <c r="L6" s="148">
        <v>31457961</v>
      </c>
      <c r="M6" s="149">
        <v>31899192</v>
      </c>
      <c r="N6" s="149">
        <v>32428169.5</v>
      </c>
      <c r="O6" s="149">
        <v>33152388.75</v>
      </c>
      <c r="P6" s="149">
        <v>33501774</v>
      </c>
      <c r="Q6" s="149">
        <v>32487165.625</v>
      </c>
      <c r="R6" s="132"/>
    </row>
    <row r="7" spans="1:18" ht="15.5">
      <c r="A7" s="235" t="s">
        <v>61</v>
      </c>
      <c r="B7" s="147">
        <v>16847300</v>
      </c>
      <c r="C7" s="147">
        <v>16243475</v>
      </c>
      <c r="D7" s="147">
        <v>16465017</v>
      </c>
      <c r="E7" s="147">
        <v>16066042</v>
      </c>
      <c r="F7" s="147">
        <v>15599879</v>
      </c>
      <c r="G7" s="147">
        <v>17611034</v>
      </c>
      <c r="H7" s="147">
        <v>17652307</v>
      </c>
      <c r="I7" s="147">
        <v>18849249</v>
      </c>
      <c r="J7" s="147">
        <v>19027934</v>
      </c>
      <c r="K7" s="147">
        <v>18660480</v>
      </c>
      <c r="L7" s="148">
        <v>19276695</v>
      </c>
      <c r="M7" s="149">
        <v>19695556.25</v>
      </c>
      <c r="N7" s="149">
        <v>19912579.75</v>
      </c>
      <c r="O7" s="149">
        <v>20568805.75</v>
      </c>
      <c r="P7" s="149">
        <v>21491819.5</v>
      </c>
      <c r="Q7" s="149">
        <v>20546627.75</v>
      </c>
      <c r="R7" s="220"/>
    </row>
    <row r="8" spans="1:18" ht="15.5">
      <c r="A8" s="235"/>
      <c r="B8" s="147"/>
      <c r="C8" s="147"/>
      <c r="D8" s="147"/>
      <c r="E8" s="147"/>
      <c r="F8" s="147"/>
      <c r="G8" s="147"/>
      <c r="H8" s="147"/>
      <c r="I8" s="147"/>
      <c r="J8" s="147"/>
      <c r="K8" s="147"/>
      <c r="L8" s="150"/>
      <c r="M8" s="61"/>
      <c r="N8" s="61"/>
      <c r="O8" s="61"/>
      <c r="P8" s="61"/>
      <c r="Q8" s="61"/>
      <c r="R8" s="220"/>
    </row>
    <row r="9" spans="1:18" ht="15.5">
      <c r="A9" s="235" t="s">
        <v>1163</v>
      </c>
      <c r="B9" s="151">
        <v>6219011.25</v>
      </c>
      <c r="C9" s="151">
        <v>6126667.5</v>
      </c>
      <c r="D9" s="151">
        <v>6044910</v>
      </c>
      <c r="E9" s="151">
        <v>6113602.5</v>
      </c>
      <c r="F9" s="151">
        <v>6217293.25</v>
      </c>
      <c r="G9" s="151">
        <v>6365815</v>
      </c>
      <c r="H9" s="151">
        <v>6394483.25</v>
      </c>
      <c r="I9" s="151">
        <v>6622947</v>
      </c>
      <c r="J9" s="151">
        <v>6665525.75</v>
      </c>
      <c r="K9" s="151">
        <v>6750548.25</v>
      </c>
      <c r="L9" s="151">
        <v>6743944.75</v>
      </c>
      <c r="M9" s="151">
        <v>6710256.5</v>
      </c>
      <c r="N9" s="151">
        <v>6811268.5</v>
      </c>
      <c r="O9" s="151">
        <v>6826479.75</v>
      </c>
      <c r="P9" s="151">
        <v>6809839</v>
      </c>
      <c r="Q9" s="151">
        <v>6528663.75</v>
      </c>
      <c r="R9" s="220"/>
    </row>
    <row r="10" spans="1:18" ht="15.5">
      <c r="A10" s="235" t="s">
        <v>60</v>
      </c>
      <c r="B10" s="151">
        <v>5458991.25</v>
      </c>
      <c r="C10" s="151">
        <v>5373791.5</v>
      </c>
      <c r="D10" s="151">
        <v>5278722.75</v>
      </c>
      <c r="E10" s="151">
        <v>5372714.75</v>
      </c>
      <c r="F10" s="151">
        <v>5549069</v>
      </c>
      <c r="G10" s="151">
        <v>5686236</v>
      </c>
      <c r="H10" s="151">
        <v>5691851.25</v>
      </c>
      <c r="I10" s="151">
        <v>5849870.5</v>
      </c>
      <c r="J10" s="151">
        <v>5926112</v>
      </c>
      <c r="K10" s="151">
        <v>6048474.5</v>
      </c>
      <c r="L10" s="151">
        <v>6027379</v>
      </c>
      <c r="M10" s="151">
        <v>5992025.5</v>
      </c>
      <c r="N10" s="151">
        <v>6051319.25</v>
      </c>
      <c r="O10" s="151">
        <v>6087376.75</v>
      </c>
      <c r="P10" s="151">
        <v>6024272.5</v>
      </c>
      <c r="Q10" s="151">
        <v>5731932.5</v>
      </c>
      <c r="R10" s="220"/>
    </row>
    <row r="11" spans="1:18" ht="15.5">
      <c r="A11" s="235" t="s">
        <v>61</v>
      </c>
      <c r="B11" s="151">
        <v>760020</v>
      </c>
      <c r="C11" s="151">
        <v>752876</v>
      </c>
      <c r="D11" s="151">
        <v>766187.25</v>
      </c>
      <c r="E11" s="151">
        <v>740887.75</v>
      </c>
      <c r="F11" s="151">
        <v>668224.25</v>
      </c>
      <c r="G11" s="151">
        <v>679579</v>
      </c>
      <c r="H11" s="151">
        <v>702632</v>
      </c>
      <c r="I11" s="151">
        <v>773076.5</v>
      </c>
      <c r="J11" s="151">
        <v>739413.75</v>
      </c>
      <c r="K11" s="151">
        <v>702073.75</v>
      </c>
      <c r="L11" s="151">
        <v>716565.75</v>
      </c>
      <c r="M11" s="151">
        <v>718231</v>
      </c>
      <c r="N11" s="151">
        <v>759949.25</v>
      </c>
      <c r="O11" s="151">
        <v>739103</v>
      </c>
      <c r="P11" s="151">
        <v>785566.5</v>
      </c>
      <c r="Q11" s="151">
        <v>796731.25</v>
      </c>
      <c r="R11" s="133"/>
    </row>
    <row r="12" spans="1:18" ht="15.5">
      <c r="A12" s="235"/>
      <c r="B12" s="147"/>
      <c r="C12" s="147"/>
      <c r="D12" s="147"/>
      <c r="E12" s="147"/>
      <c r="F12" s="147"/>
      <c r="G12" s="147"/>
      <c r="H12" s="147"/>
      <c r="I12" s="147"/>
      <c r="J12" s="147"/>
      <c r="K12" s="147"/>
      <c r="L12" s="150"/>
      <c r="M12" s="61"/>
      <c r="N12" s="61"/>
      <c r="O12" s="61"/>
      <c r="P12" s="61"/>
      <c r="Q12" s="61"/>
      <c r="R12" s="220"/>
    </row>
    <row r="13" spans="1:18" ht="15.5">
      <c r="A13" s="235" t="s">
        <v>1164</v>
      </c>
      <c r="B13" s="151">
        <v>10760545.25</v>
      </c>
      <c r="C13" s="151">
        <v>11191300</v>
      </c>
      <c r="D13" s="151">
        <v>11417699.75</v>
      </c>
      <c r="E13" s="151">
        <v>11297480</v>
      </c>
      <c r="F13" s="151">
        <v>10858863.5</v>
      </c>
      <c r="G13" s="151">
        <v>11054568.75</v>
      </c>
      <c r="H13" s="151">
        <v>11236999</v>
      </c>
      <c r="I13" s="151">
        <v>11489001.5</v>
      </c>
      <c r="J13" s="151">
        <v>11743497.25</v>
      </c>
      <c r="K13" s="151">
        <v>12026365</v>
      </c>
      <c r="L13" s="151">
        <v>12503693.5</v>
      </c>
      <c r="M13" s="151">
        <v>13056794.75</v>
      </c>
      <c r="N13" s="151">
        <v>13377073.25</v>
      </c>
      <c r="O13" s="151">
        <v>13773605</v>
      </c>
      <c r="P13" s="151">
        <v>13807686.75</v>
      </c>
      <c r="Q13" s="151">
        <v>13449953.375</v>
      </c>
      <c r="R13" s="220"/>
    </row>
    <row r="14" spans="1:18" ht="15.5">
      <c r="A14" s="235" t="s">
        <v>60</v>
      </c>
      <c r="B14" s="151">
        <v>7878998.75</v>
      </c>
      <c r="C14" s="151">
        <v>8179272.25</v>
      </c>
      <c r="D14" s="151">
        <v>8429098.25</v>
      </c>
      <c r="E14" s="151">
        <v>8389962</v>
      </c>
      <c r="F14" s="151">
        <v>8097553.5</v>
      </c>
      <c r="G14" s="151">
        <v>8279316.25</v>
      </c>
      <c r="H14" s="151">
        <v>8423347</v>
      </c>
      <c r="I14" s="151">
        <v>8562054.75</v>
      </c>
      <c r="J14" s="151">
        <v>8715841.5</v>
      </c>
      <c r="K14" s="151">
        <v>8960671.5</v>
      </c>
      <c r="L14" s="151">
        <v>9317323.5</v>
      </c>
      <c r="M14" s="151">
        <v>9720211.5</v>
      </c>
      <c r="N14" s="151">
        <v>9920523.75</v>
      </c>
      <c r="O14" s="151">
        <v>10174866</v>
      </c>
      <c r="P14" s="151">
        <v>10179887.75</v>
      </c>
      <c r="Q14" s="151">
        <v>9896728.875</v>
      </c>
      <c r="R14" s="220"/>
    </row>
    <row r="15" spans="1:18" ht="15.5">
      <c r="A15" s="235" t="s">
        <v>61</v>
      </c>
      <c r="B15" s="151">
        <v>2881546.5</v>
      </c>
      <c r="C15" s="151">
        <v>3012027.75</v>
      </c>
      <c r="D15" s="151">
        <v>2988601.5</v>
      </c>
      <c r="E15" s="151">
        <v>2907518</v>
      </c>
      <c r="F15" s="151">
        <v>2761310</v>
      </c>
      <c r="G15" s="151">
        <v>2775252.5</v>
      </c>
      <c r="H15" s="151">
        <v>2813652</v>
      </c>
      <c r="I15" s="151">
        <v>2926946.75</v>
      </c>
      <c r="J15" s="151">
        <v>3027655.75</v>
      </c>
      <c r="K15" s="151">
        <v>3065693.5</v>
      </c>
      <c r="L15" s="151">
        <v>3186370</v>
      </c>
      <c r="M15" s="151">
        <v>3336583.25</v>
      </c>
      <c r="N15" s="151">
        <v>3456549.5</v>
      </c>
      <c r="O15" s="151">
        <v>3598739</v>
      </c>
      <c r="P15" s="151">
        <v>3627799</v>
      </c>
      <c r="Q15" s="151">
        <v>3553224.5</v>
      </c>
      <c r="R15" s="220"/>
    </row>
    <row r="16" spans="1:18" ht="18.5">
      <c r="A16" s="235" t="s">
        <v>1165</v>
      </c>
      <c r="B16" s="147">
        <v>10594481</v>
      </c>
      <c r="C16" s="147">
        <v>10422042</v>
      </c>
      <c r="D16" s="147">
        <v>11180999</v>
      </c>
      <c r="E16" s="147">
        <v>11033359</v>
      </c>
      <c r="F16" s="147">
        <v>10803115</v>
      </c>
      <c r="G16" s="147">
        <f>G19+G28</f>
        <v>4058636</v>
      </c>
      <c r="H16" s="147">
        <f>H19+H28</f>
        <v>4069098</v>
      </c>
      <c r="I16" s="147">
        <f>I19+I28</f>
        <v>4069250</v>
      </c>
      <c r="J16" s="147">
        <f>J19+J28</f>
        <v>4001141</v>
      </c>
      <c r="K16" s="147">
        <f>K19+K28</f>
        <v>4062749</v>
      </c>
      <c r="L16" s="148">
        <v>427383</v>
      </c>
      <c r="M16" s="149">
        <v>4645120.75</v>
      </c>
      <c r="N16" s="149">
        <v>4685735.25</v>
      </c>
      <c r="O16" s="149">
        <v>4832948</v>
      </c>
      <c r="P16" s="149">
        <v>4694802.25</v>
      </c>
      <c r="Q16" s="149">
        <v>4607100.875</v>
      </c>
      <c r="R16" s="220"/>
    </row>
    <row r="17" spans="1:18" ht="15.5">
      <c r="A17" s="235" t="s">
        <v>60</v>
      </c>
      <c r="B17" s="147">
        <v>7959949</v>
      </c>
      <c r="C17" s="147">
        <v>7824054</v>
      </c>
      <c r="D17" s="147">
        <v>8254462</v>
      </c>
      <c r="E17" s="147">
        <v>8165250</v>
      </c>
      <c r="F17" s="147">
        <v>7951597</v>
      </c>
      <c r="G17" s="147">
        <f t="shared" ref="G17:K18" si="0">G20+G29</f>
        <v>3887980</v>
      </c>
      <c r="H17" s="147">
        <f t="shared" si="0"/>
        <v>3901708</v>
      </c>
      <c r="I17" s="147">
        <f t="shared" si="0"/>
        <v>3877541</v>
      </c>
      <c r="J17" s="147">
        <f t="shared" si="0"/>
        <v>3819588</v>
      </c>
      <c r="K17" s="147">
        <f t="shared" si="0"/>
        <v>3868459</v>
      </c>
      <c r="L17" s="148">
        <v>3593470</v>
      </c>
      <c r="M17" s="149">
        <v>4442767.75</v>
      </c>
      <c r="N17" s="149">
        <v>4483509</v>
      </c>
      <c r="O17" s="149">
        <v>4603814.5</v>
      </c>
      <c r="P17" s="149">
        <v>4470016.25</v>
      </c>
      <c r="Q17" s="149">
        <v>4372336.5</v>
      </c>
      <c r="R17" s="220"/>
    </row>
    <row r="18" spans="1:18" ht="15.5">
      <c r="A18" s="235" t="s">
        <v>61</v>
      </c>
      <c r="B18" s="147">
        <v>2634532</v>
      </c>
      <c r="C18" s="147">
        <v>2597988</v>
      </c>
      <c r="D18" s="147">
        <v>2926537</v>
      </c>
      <c r="E18" s="147">
        <v>2868109</v>
      </c>
      <c r="F18" s="147">
        <v>2851518</v>
      </c>
      <c r="G18" s="147">
        <f t="shared" si="0"/>
        <v>170656</v>
      </c>
      <c r="H18" s="147">
        <f t="shared" si="0"/>
        <v>167390</v>
      </c>
      <c r="I18" s="147">
        <f t="shared" si="0"/>
        <v>191709</v>
      </c>
      <c r="J18" s="147">
        <f t="shared" si="0"/>
        <v>181553</v>
      </c>
      <c r="K18" s="147">
        <f t="shared" si="0"/>
        <v>194290</v>
      </c>
      <c r="L18" s="148">
        <v>680360</v>
      </c>
      <c r="M18" s="149">
        <v>202353</v>
      </c>
      <c r="N18" s="149">
        <v>202226.25</v>
      </c>
      <c r="O18" s="149">
        <v>229133.5</v>
      </c>
      <c r="P18" s="149">
        <v>224786</v>
      </c>
      <c r="Q18" s="149">
        <v>234764.375</v>
      </c>
      <c r="R18" s="220"/>
    </row>
    <row r="19" spans="1:18" ht="46.5">
      <c r="A19" s="235" t="s">
        <v>1166</v>
      </c>
      <c r="B19" s="147">
        <v>362893</v>
      </c>
      <c r="C19" s="147">
        <v>426037</v>
      </c>
      <c r="D19" s="147">
        <v>389442</v>
      </c>
      <c r="E19" s="147">
        <v>406300</v>
      </c>
      <c r="F19" s="147">
        <v>350345</v>
      </c>
      <c r="G19" s="147">
        <v>380623</v>
      </c>
      <c r="H19" s="147">
        <v>342028</v>
      </c>
      <c r="I19" s="147">
        <v>398762</v>
      </c>
      <c r="J19" s="147">
        <v>412456</v>
      </c>
      <c r="K19" s="147">
        <v>441366</v>
      </c>
      <c r="L19" s="148">
        <v>427383</v>
      </c>
      <c r="M19" s="149">
        <v>402710.5</v>
      </c>
      <c r="N19" s="149">
        <v>407701.25</v>
      </c>
      <c r="O19" s="149">
        <v>412878.25</v>
      </c>
      <c r="P19" s="149">
        <v>399874.75</v>
      </c>
      <c r="Q19" s="149">
        <v>385674.125</v>
      </c>
      <c r="R19" s="220"/>
    </row>
    <row r="20" spans="1:18" ht="15.5">
      <c r="A20" s="235" t="s">
        <v>60</v>
      </c>
      <c r="B20" s="147">
        <v>314327</v>
      </c>
      <c r="C20" s="147">
        <v>359492</v>
      </c>
      <c r="D20" s="147">
        <v>336397</v>
      </c>
      <c r="E20" s="147">
        <v>347244</v>
      </c>
      <c r="F20" s="147">
        <v>298080</v>
      </c>
      <c r="G20" s="147">
        <v>329665</v>
      </c>
      <c r="H20" s="147">
        <v>293204</v>
      </c>
      <c r="I20" s="147">
        <v>339225</v>
      </c>
      <c r="J20" s="147">
        <v>349275</v>
      </c>
      <c r="K20" s="147">
        <v>372972</v>
      </c>
      <c r="L20" s="148">
        <v>359347</v>
      </c>
      <c r="M20" s="149">
        <v>340757.75</v>
      </c>
      <c r="N20" s="149">
        <v>353900.25</v>
      </c>
      <c r="O20" s="149">
        <v>355767</v>
      </c>
      <c r="P20" s="149">
        <v>337110.5</v>
      </c>
      <c r="Q20" s="149">
        <v>318953.25</v>
      </c>
      <c r="R20" s="220"/>
    </row>
    <row r="21" spans="1:18" ht="15.5">
      <c r="A21" s="235" t="s">
        <v>61</v>
      </c>
      <c r="B21" s="147">
        <v>48566</v>
      </c>
      <c r="C21" s="147">
        <v>66545</v>
      </c>
      <c r="D21" s="147">
        <v>53045</v>
      </c>
      <c r="E21" s="147">
        <v>59056</v>
      </c>
      <c r="F21" s="147">
        <v>52265</v>
      </c>
      <c r="G21" s="147">
        <v>50958</v>
      </c>
      <c r="H21" s="147">
        <v>48824</v>
      </c>
      <c r="I21" s="147">
        <v>59537</v>
      </c>
      <c r="J21" s="147">
        <v>63181</v>
      </c>
      <c r="K21" s="147">
        <v>68394</v>
      </c>
      <c r="L21" s="148">
        <v>68036</v>
      </c>
      <c r="M21" s="149">
        <v>61952.75</v>
      </c>
      <c r="N21" s="149">
        <v>53801</v>
      </c>
      <c r="O21" s="149">
        <v>57111.25</v>
      </c>
      <c r="P21" s="149">
        <v>62764.25</v>
      </c>
      <c r="Q21" s="149">
        <v>66720.875</v>
      </c>
      <c r="R21" s="220"/>
    </row>
    <row r="22" spans="1:18" ht="15.5">
      <c r="A22" s="235" t="s">
        <v>1167</v>
      </c>
      <c r="B22" s="147">
        <v>362893</v>
      </c>
      <c r="C22" s="147">
        <v>426037</v>
      </c>
      <c r="D22" s="147">
        <v>389442</v>
      </c>
      <c r="E22" s="147">
        <v>406300</v>
      </c>
      <c r="F22" s="147">
        <v>350345</v>
      </c>
      <c r="G22" s="147">
        <v>192121</v>
      </c>
      <c r="H22" s="147">
        <v>165904</v>
      </c>
      <c r="I22" s="147">
        <v>206092</v>
      </c>
      <c r="J22" s="147">
        <v>227415</v>
      </c>
      <c r="K22" s="147">
        <v>254635</v>
      </c>
      <c r="L22" s="148">
        <v>230896</v>
      </c>
      <c r="M22" s="61"/>
      <c r="N22" s="61"/>
      <c r="O22" s="61"/>
      <c r="P22" s="61"/>
      <c r="Q22" s="61"/>
      <c r="R22" s="220"/>
    </row>
    <row r="23" spans="1:18" ht="15.5">
      <c r="A23" s="235" t="s">
        <v>60</v>
      </c>
      <c r="B23" s="147">
        <v>314327</v>
      </c>
      <c r="C23" s="147">
        <v>359492</v>
      </c>
      <c r="D23" s="147">
        <v>336397</v>
      </c>
      <c r="E23" s="147">
        <v>347244</v>
      </c>
      <c r="F23" s="147">
        <v>298080</v>
      </c>
      <c r="G23" s="147">
        <v>173997</v>
      </c>
      <c r="H23" s="147">
        <v>149885</v>
      </c>
      <c r="I23" s="147">
        <v>187023</v>
      </c>
      <c r="J23" s="147">
        <v>205479</v>
      </c>
      <c r="K23" s="147">
        <v>225643</v>
      </c>
      <c r="L23" s="148">
        <v>207297</v>
      </c>
      <c r="M23" s="61"/>
      <c r="N23" s="61"/>
      <c r="O23" s="61"/>
      <c r="P23" s="61"/>
      <c r="Q23" s="61"/>
      <c r="R23" s="220"/>
    </row>
    <row r="24" spans="1:18" ht="15.5">
      <c r="A24" s="235" t="s">
        <v>61</v>
      </c>
      <c r="B24" s="147">
        <v>48566</v>
      </c>
      <c r="C24" s="147">
        <v>66545</v>
      </c>
      <c r="D24" s="147">
        <v>53045</v>
      </c>
      <c r="E24" s="147">
        <v>59056</v>
      </c>
      <c r="F24" s="147">
        <v>52265</v>
      </c>
      <c r="G24" s="147">
        <v>18124</v>
      </c>
      <c r="H24" s="147">
        <v>16019</v>
      </c>
      <c r="I24" s="147">
        <v>19069</v>
      </c>
      <c r="J24" s="147">
        <v>21936</v>
      </c>
      <c r="K24" s="147">
        <v>28992</v>
      </c>
      <c r="L24" s="148">
        <v>23599</v>
      </c>
      <c r="M24" s="61"/>
      <c r="N24" s="61"/>
      <c r="O24" s="61"/>
      <c r="P24" s="61"/>
      <c r="Q24" s="61"/>
      <c r="R24" s="220"/>
    </row>
    <row r="25" spans="1:18" ht="62">
      <c r="A25" s="235" t="s">
        <v>1168</v>
      </c>
      <c r="B25" s="147">
        <v>182430</v>
      </c>
      <c r="C25" s="147">
        <v>196740</v>
      </c>
      <c r="D25" s="147">
        <v>183239</v>
      </c>
      <c r="E25" s="147">
        <v>185915</v>
      </c>
      <c r="F25" s="147">
        <v>164054</v>
      </c>
      <c r="G25" s="147">
        <v>188502</v>
      </c>
      <c r="H25" s="147">
        <v>176124</v>
      </c>
      <c r="I25" s="147">
        <v>192670</v>
      </c>
      <c r="J25" s="147">
        <v>185041</v>
      </c>
      <c r="K25" s="147">
        <v>186731</v>
      </c>
      <c r="L25" s="148">
        <v>196487</v>
      </c>
      <c r="M25" s="61"/>
      <c r="N25" s="61"/>
      <c r="O25" s="61"/>
      <c r="P25" s="61"/>
      <c r="Q25" s="61"/>
      <c r="R25" s="220"/>
    </row>
    <row r="26" spans="1:18" ht="15.5">
      <c r="A26" s="235" t="s">
        <v>60</v>
      </c>
      <c r="B26" s="147">
        <v>164595</v>
      </c>
      <c r="C26" s="147">
        <v>172425</v>
      </c>
      <c r="D26" s="147">
        <v>162311</v>
      </c>
      <c r="E26" s="147">
        <v>164815</v>
      </c>
      <c r="F26" s="147">
        <v>147891</v>
      </c>
      <c r="G26" s="147">
        <v>155668</v>
      </c>
      <c r="H26" s="147">
        <v>143319</v>
      </c>
      <c r="I26" s="147">
        <v>152202</v>
      </c>
      <c r="J26" s="147">
        <v>143796</v>
      </c>
      <c r="K26" s="147">
        <v>147329</v>
      </c>
      <c r="L26" s="148">
        <v>152050</v>
      </c>
      <c r="M26" s="61"/>
      <c r="N26" s="61"/>
      <c r="O26" s="61"/>
      <c r="P26" s="61"/>
      <c r="Q26" s="61"/>
      <c r="R26" s="220"/>
    </row>
    <row r="27" spans="1:18" ht="15.5">
      <c r="A27" s="235" t="s">
        <v>61</v>
      </c>
      <c r="B27" s="147">
        <v>17835</v>
      </c>
      <c r="C27" s="147">
        <v>24315</v>
      </c>
      <c r="D27" s="147">
        <v>20928</v>
      </c>
      <c r="E27" s="147">
        <v>21100</v>
      </c>
      <c r="F27" s="147">
        <v>16163</v>
      </c>
      <c r="G27" s="147">
        <v>32834</v>
      </c>
      <c r="H27" s="147">
        <v>32805</v>
      </c>
      <c r="I27" s="147">
        <v>40468</v>
      </c>
      <c r="J27" s="147">
        <v>41245</v>
      </c>
      <c r="K27" s="147">
        <v>39402</v>
      </c>
      <c r="L27" s="148">
        <v>44437</v>
      </c>
      <c r="M27" s="61"/>
      <c r="N27" s="61"/>
      <c r="O27" s="61"/>
      <c r="P27" s="61"/>
      <c r="Q27" s="61"/>
      <c r="R27" s="220"/>
    </row>
    <row r="28" spans="1:18" ht="15.5">
      <c r="A28" s="235" t="s">
        <v>1169</v>
      </c>
      <c r="B28" s="147">
        <v>180463</v>
      </c>
      <c r="C28" s="147">
        <v>229297</v>
      </c>
      <c r="D28" s="147">
        <v>206203</v>
      </c>
      <c r="E28" s="147">
        <v>220385</v>
      </c>
      <c r="F28" s="147">
        <v>186291</v>
      </c>
      <c r="G28" s="147">
        <v>3678013</v>
      </c>
      <c r="H28" s="147">
        <v>3727070</v>
      </c>
      <c r="I28" s="147">
        <v>3670488</v>
      </c>
      <c r="J28" s="147">
        <v>3588685</v>
      </c>
      <c r="K28" s="147">
        <v>3621383</v>
      </c>
      <c r="L28" s="148">
        <v>4037194</v>
      </c>
      <c r="M28" s="149">
        <v>4242410.25</v>
      </c>
      <c r="N28" s="149">
        <v>4278034</v>
      </c>
      <c r="O28" s="149">
        <v>4420069.75</v>
      </c>
      <c r="P28" s="149">
        <v>4294927.5</v>
      </c>
      <c r="Q28" s="149">
        <v>4221426.75</v>
      </c>
      <c r="R28" s="220"/>
    </row>
    <row r="29" spans="1:18" ht="15.5">
      <c r="A29" s="235" t="s">
        <v>60</v>
      </c>
      <c r="B29" s="147">
        <v>149732</v>
      </c>
      <c r="C29" s="147">
        <v>187067</v>
      </c>
      <c r="D29" s="147">
        <v>174086</v>
      </c>
      <c r="E29" s="147">
        <v>182429</v>
      </c>
      <c r="F29" s="147">
        <v>150189</v>
      </c>
      <c r="G29" s="147">
        <v>3558315</v>
      </c>
      <c r="H29" s="147">
        <v>3608504</v>
      </c>
      <c r="I29" s="147">
        <v>3538316</v>
      </c>
      <c r="J29" s="147">
        <v>3470313</v>
      </c>
      <c r="K29" s="147">
        <v>3495487</v>
      </c>
      <c r="L29" s="148">
        <v>3905406</v>
      </c>
      <c r="M29" s="149">
        <v>4102010</v>
      </c>
      <c r="N29" s="149">
        <v>4129608.75</v>
      </c>
      <c r="O29" s="149">
        <v>4248047.5</v>
      </c>
      <c r="P29" s="149">
        <v>4132905.75</v>
      </c>
      <c r="Q29" s="149">
        <v>4053383.25</v>
      </c>
      <c r="R29" s="220"/>
    </row>
    <row r="30" spans="1:18" ht="15.5">
      <c r="A30" s="235" t="s">
        <v>61</v>
      </c>
      <c r="B30" s="147">
        <v>30731</v>
      </c>
      <c r="C30" s="147">
        <v>42230</v>
      </c>
      <c r="D30" s="147">
        <v>32117</v>
      </c>
      <c r="E30" s="147">
        <v>37956</v>
      </c>
      <c r="F30" s="147">
        <v>36102</v>
      </c>
      <c r="G30" s="147">
        <v>119698</v>
      </c>
      <c r="H30" s="147">
        <v>118566</v>
      </c>
      <c r="I30" s="147">
        <v>132172</v>
      </c>
      <c r="J30" s="147">
        <v>118372</v>
      </c>
      <c r="K30" s="147">
        <v>125896</v>
      </c>
      <c r="L30" s="148">
        <v>131788</v>
      </c>
      <c r="M30" s="149">
        <v>140400.25</v>
      </c>
      <c r="N30" s="149">
        <v>148425.25</v>
      </c>
      <c r="O30" s="149">
        <v>172022.25</v>
      </c>
      <c r="P30" s="149">
        <v>162021.75</v>
      </c>
      <c r="Q30" s="149">
        <v>168043.5</v>
      </c>
      <c r="R30" s="220"/>
    </row>
    <row r="31" spans="1:18" ht="31">
      <c r="A31" s="235" t="s">
        <v>1170</v>
      </c>
      <c r="B31" s="147">
        <v>3495836</v>
      </c>
      <c r="C31" s="147">
        <v>3517847</v>
      </c>
      <c r="D31" s="147">
        <v>3641206</v>
      </c>
      <c r="E31" s="147">
        <v>3585791</v>
      </c>
      <c r="F31" s="147">
        <v>3452462</v>
      </c>
      <c r="G31" s="147">
        <v>7044272</v>
      </c>
      <c r="H31" s="147">
        <v>7304831</v>
      </c>
      <c r="I31" s="147">
        <v>7403769</v>
      </c>
      <c r="J31" s="147">
        <v>7675586</v>
      </c>
      <c r="K31" s="147">
        <v>7894959</v>
      </c>
      <c r="L31" s="148">
        <v>8148538</v>
      </c>
      <c r="M31" s="61"/>
      <c r="N31" s="61"/>
      <c r="O31" s="61"/>
      <c r="P31" s="61"/>
      <c r="Q31" s="61"/>
      <c r="R31" s="220"/>
    </row>
    <row r="32" spans="1:18" ht="15.5">
      <c r="A32" s="235" t="s">
        <v>60</v>
      </c>
      <c r="B32" s="147">
        <v>3379506</v>
      </c>
      <c r="C32" s="147">
        <v>3406758</v>
      </c>
      <c r="D32" s="147">
        <v>3522120</v>
      </c>
      <c r="E32" s="147">
        <v>3473834</v>
      </c>
      <c r="F32" s="147">
        <v>3352004</v>
      </c>
      <c r="G32" s="147">
        <v>4461356</v>
      </c>
      <c r="H32" s="147">
        <v>4635088</v>
      </c>
      <c r="I32" s="147">
        <v>4704379</v>
      </c>
      <c r="J32" s="147">
        <v>4831630</v>
      </c>
      <c r="K32" s="147">
        <v>5040197</v>
      </c>
      <c r="L32" s="148">
        <v>5106167</v>
      </c>
      <c r="M32" s="61"/>
      <c r="N32" s="61"/>
      <c r="O32" s="61"/>
      <c r="P32" s="61"/>
      <c r="Q32" s="61"/>
      <c r="R32" s="220"/>
    </row>
    <row r="33" spans="1:18" ht="15.5">
      <c r="A33" s="235" t="s">
        <v>61</v>
      </c>
      <c r="B33" s="147">
        <v>116330</v>
      </c>
      <c r="C33" s="147">
        <v>111089</v>
      </c>
      <c r="D33" s="147">
        <v>119086</v>
      </c>
      <c r="E33" s="147">
        <v>111957</v>
      </c>
      <c r="F33" s="147">
        <v>100458</v>
      </c>
      <c r="G33" s="147">
        <v>2582916</v>
      </c>
      <c r="H33" s="147">
        <v>2669743</v>
      </c>
      <c r="I33" s="147">
        <v>2699390</v>
      </c>
      <c r="J33" s="147">
        <v>2843956</v>
      </c>
      <c r="K33" s="147">
        <v>2854762</v>
      </c>
      <c r="L33" s="148">
        <v>3042371</v>
      </c>
      <c r="M33" s="61"/>
      <c r="N33" s="61"/>
      <c r="O33" s="61"/>
      <c r="P33" s="61"/>
      <c r="Q33" s="61"/>
      <c r="R33" s="220"/>
    </row>
    <row r="34" spans="1:18" ht="15.5">
      <c r="A34" s="235"/>
      <c r="B34" s="61"/>
      <c r="C34" s="147"/>
      <c r="D34" s="147"/>
      <c r="E34" s="147"/>
      <c r="F34" s="147"/>
      <c r="G34" s="147"/>
      <c r="H34" s="147"/>
      <c r="I34" s="147"/>
      <c r="J34" s="147"/>
      <c r="K34" s="147"/>
      <c r="L34" s="148"/>
      <c r="M34" s="61"/>
      <c r="N34" s="61"/>
      <c r="O34" s="61"/>
      <c r="P34" s="61"/>
      <c r="Q34" s="61"/>
      <c r="R34" s="220"/>
    </row>
    <row r="35" spans="1:18" ht="15.5">
      <c r="A35" s="235" t="s">
        <v>1171</v>
      </c>
      <c r="B35" s="147">
        <v>27860436</v>
      </c>
      <c r="C35" s="147">
        <v>26969855</v>
      </c>
      <c r="D35" s="147">
        <v>26594105</v>
      </c>
      <c r="E35" s="147">
        <v>25788672</v>
      </c>
      <c r="F35" s="147">
        <v>25051946</v>
      </c>
      <c r="G35" s="147">
        <v>28955172</v>
      </c>
      <c r="H35" s="147">
        <v>29163787</v>
      </c>
      <c r="I35" s="147">
        <v>30783952</v>
      </c>
      <c r="J35" s="147">
        <v>30883639</v>
      </c>
      <c r="K35" s="147">
        <v>30420552</v>
      </c>
      <c r="L35" s="148">
        <v>31034063</v>
      </c>
      <c r="M35" s="149">
        <v>31552075.25</v>
      </c>
      <c r="N35" s="149">
        <v>31846972.75</v>
      </c>
      <c r="O35" s="149">
        <v>32807468.75</v>
      </c>
      <c r="P35" s="149">
        <v>34065901</v>
      </c>
      <c r="Q35" s="149">
        <v>32753125.625</v>
      </c>
      <c r="R35" s="220"/>
    </row>
    <row r="36" spans="1:18" ht="15.5">
      <c r="A36" s="235" t="s">
        <v>60</v>
      </c>
      <c r="B36" s="147">
        <v>14379679</v>
      </c>
      <c r="C36" s="147">
        <v>13975431</v>
      </c>
      <c r="D36" s="147">
        <v>13828872</v>
      </c>
      <c r="E36" s="147">
        <v>13396151</v>
      </c>
      <c r="F36" s="147">
        <v>13139537</v>
      </c>
      <c r="G36" s="147">
        <v>14900019</v>
      </c>
      <c r="H36" s="147">
        <v>15079632</v>
      </c>
      <c r="I36" s="147">
        <v>15751691</v>
      </c>
      <c r="J36" s="147">
        <v>15700211</v>
      </c>
      <c r="K36" s="147">
        <v>15578104</v>
      </c>
      <c r="L36" s="148">
        <v>15813060</v>
      </c>
      <c r="M36" s="149">
        <v>15999569.75</v>
      </c>
      <c r="N36" s="149">
        <v>16249996</v>
      </c>
      <c r="O36" s="149">
        <v>16673579.75</v>
      </c>
      <c r="P36" s="149">
        <v>17089497</v>
      </c>
      <c r="Q36" s="149">
        <v>16636441.5</v>
      </c>
      <c r="R36" s="220"/>
    </row>
    <row r="37" spans="1:18" ht="15.5">
      <c r="A37" s="235" t="s">
        <v>61</v>
      </c>
      <c r="B37" s="147">
        <v>13480757</v>
      </c>
      <c r="C37" s="147">
        <v>12994424</v>
      </c>
      <c r="D37" s="147">
        <v>12765233</v>
      </c>
      <c r="E37" s="147">
        <v>12392521</v>
      </c>
      <c r="F37" s="147">
        <v>11912409</v>
      </c>
      <c r="G37" s="147">
        <v>14055153</v>
      </c>
      <c r="H37" s="147">
        <v>14084155</v>
      </c>
      <c r="I37" s="147">
        <v>15032261</v>
      </c>
      <c r="J37" s="147">
        <v>15183428</v>
      </c>
      <c r="K37" s="147">
        <v>14842448</v>
      </c>
      <c r="L37" s="148">
        <v>15221003</v>
      </c>
      <c r="M37" s="149">
        <v>19695556.25</v>
      </c>
      <c r="N37" s="149">
        <v>19912579.75</v>
      </c>
      <c r="O37" s="149">
        <v>20568805.75</v>
      </c>
      <c r="P37" s="149">
        <v>21491819.5</v>
      </c>
      <c r="Q37" s="149">
        <v>20546627.75</v>
      </c>
      <c r="R37" s="220"/>
    </row>
    <row r="38" spans="1:18" ht="15.5">
      <c r="A38" s="235" t="s">
        <v>1172</v>
      </c>
      <c r="B38" s="147">
        <v>8980970</v>
      </c>
      <c r="C38" s="147">
        <v>8616580</v>
      </c>
      <c r="D38" s="147">
        <v>8603710</v>
      </c>
      <c r="E38" s="147">
        <v>8502344</v>
      </c>
      <c r="F38" s="147">
        <v>8211587</v>
      </c>
      <c r="G38" s="147">
        <v>9389716</v>
      </c>
      <c r="H38" s="147">
        <v>9283339</v>
      </c>
      <c r="I38" s="147">
        <v>9785724</v>
      </c>
      <c r="J38" s="147">
        <v>9729983</v>
      </c>
      <c r="K38" s="147">
        <v>9605567</v>
      </c>
      <c r="L38" s="148">
        <v>9723597</v>
      </c>
      <c r="M38" s="149">
        <v>9774020.25</v>
      </c>
      <c r="N38" s="149">
        <v>9660863.25</v>
      </c>
      <c r="O38" s="149">
        <v>10019802.5</v>
      </c>
      <c r="P38" s="149">
        <v>10676027</v>
      </c>
      <c r="Q38" s="149">
        <v>10247818</v>
      </c>
      <c r="R38" s="220"/>
    </row>
    <row r="39" spans="1:18" ht="15.5">
      <c r="A39" s="235" t="s">
        <v>60</v>
      </c>
      <c r="B39" s="147">
        <v>4431375</v>
      </c>
      <c r="C39" s="147">
        <v>4199158</v>
      </c>
      <c r="D39" s="147">
        <v>4221124</v>
      </c>
      <c r="E39" s="147">
        <v>4161214</v>
      </c>
      <c r="F39" s="147">
        <v>4096795</v>
      </c>
      <c r="G39" s="147">
        <v>4616864</v>
      </c>
      <c r="H39" s="147">
        <v>4527457</v>
      </c>
      <c r="I39" s="147">
        <v>4709232</v>
      </c>
      <c r="J39" s="147">
        <v>4722858</v>
      </c>
      <c r="K39" s="147">
        <v>4731175</v>
      </c>
      <c r="L39" s="148">
        <v>4721673</v>
      </c>
      <c r="M39" s="149">
        <v>4713890</v>
      </c>
      <c r="N39" s="149">
        <v>4716028.5</v>
      </c>
      <c r="O39" s="149">
        <v>4884228</v>
      </c>
      <c r="P39" s="149">
        <v>5100068.25</v>
      </c>
      <c r="Q39" s="149">
        <v>4941756.25</v>
      </c>
      <c r="R39" s="220"/>
    </row>
    <row r="40" spans="1:18" ht="15.5">
      <c r="A40" s="235" t="s">
        <v>61</v>
      </c>
      <c r="B40" s="147">
        <v>4549595</v>
      </c>
      <c r="C40" s="147">
        <v>4417422</v>
      </c>
      <c r="D40" s="147">
        <v>4382586</v>
      </c>
      <c r="E40" s="147">
        <v>4341130</v>
      </c>
      <c r="F40" s="147">
        <v>4114792</v>
      </c>
      <c r="G40" s="147">
        <v>4772852</v>
      </c>
      <c r="H40" s="147">
        <v>4755882</v>
      </c>
      <c r="I40" s="147">
        <v>5076492</v>
      </c>
      <c r="J40" s="147">
        <v>5007125</v>
      </c>
      <c r="K40" s="147">
        <v>4874392</v>
      </c>
      <c r="L40" s="148">
        <v>5001924</v>
      </c>
      <c r="M40" s="149">
        <v>5060130.25</v>
      </c>
      <c r="N40" s="149">
        <v>4944834.75</v>
      </c>
      <c r="O40" s="149">
        <v>5135574.5</v>
      </c>
      <c r="P40" s="149">
        <v>5575958.75</v>
      </c>
      <c r="Q40" s="149">
        <v>5306061.75</v>
      </c>
      <c r="R40" s="220"/>
    </row>
    <row r="41" spans="1:18" ht="31">
      <c r="A41" s="235" t="s">
        <v>1173</v>
      </c>
      <c r="B41" s="147">
        <v>6735752</v>
      </c>
      <c r="C41" s="147">
        <v>6478158</v>
      </c>
      <c r="D41" s="147">
        <v>7150351</v>
      </c>
      <c r="E41" s="147">
        <v>7041268</v>
      </c>
      <c r="F41" s="147">
        <v>7000308</v>
      </c>
      <c r="G41" s="147">
        <v>1090525</v>
      </c>
      <c r="H41" s="147">
        <v>1052334</v>
      </c>
      <c r="I41" s="147">
        <v>1210360</v>
      </c>
      <c r="J41" s="147">
        <v>1255748</v>
      </c>
      <c r="K41" s="147">
        <v>1247856</v>
      </c>
      <c r="L41" s="148">
        <v>1459952</v>
      </c>
      <c r="M41" s="61"/>
      <c r="N41" s="61"/>
      <c r="O41" s="61"/>
      <c r="P41" s="61"/>
      <c r="Q41" s="61"/>
      <c r="R41" s="220"/>
    </row>
    <row r="42" spans="1:18" ht="15.5">
      <c r="A42" s="235" t="s">
        <v>60</v>
      </c>
      <c r="B42" s="147">
        <v>4266116</v>
      </c>
      <c r="C42" s="147">
        <v>4057804</v>
      </c>
      <c r="D42" s="147">
        <v>4395945</v>
      </c>
      <c r="E42" s="147">
        <v>4344172</v>
      </c>
      <c r="F42" s="147">
        <v>4301513</v>
      </c>
      <c r="G42" s="147">
        <v>807167</v>
      </c>
      <c r="H42" s="147">
        <v>804388</v>
      </c>
      <c r="I42" s="147">
        <v>902927</v>
      </c>
      <c r="J42" s="147">
        <v>937466</v>
      </c>
      <c r="K42" s="147">
        <v>954728</v>
      </c>
      <c r="L42" s="148">
        <v>1066701</v>
      </c>
      <c r="M42" s="61"/>
      <c r="N42" s="61"/>
      <c r="O42" s="61"/>
      <c r="P42" s="61"/>
      <c r="Q42" s="61"/>
      <c r="R42" s="220"/>
    </row>
    <row r="43" spans="1:18" ht="15.5">
      <c r="A43" s="235" t="s">
        <v>61</v>
      </c>
      <c r="B43" s="147">
        <v>2469636</v>
      </c>
      <c r="C43" s="147">
        <v>2420354</v>
      </c>
      <c r="D43" s="147">
        <v>2754406</v>
      </c>
      <c r="E43" s="147">
        <v>2697096</v>
      </c>
      <c r="F43" s="147">
        <v>2698795</v>
      </c>
      <c r="G43" s="147">
        <v>283358</v>
      </c>
      <c r="H43" s="147">
        <v>247946</v>
      </c>
      <c r="I43" s="147">
        <v>307433</v>
      </c>
      <c r="J43" s="147">
        <v>318282</v>
      </c>
      <c r="K43" s="147">
        <v>293128</v>
      </c>
      <c r="L43" s="148">
        <v>393251</v>
      </c>
      <c r="M43" s="61"/>
      <c r="N43" s="61"/>
      <c r="O43" s="61"/>
      <c r="P43" s="61"/>
      <c r="Q43" s="61"/>
      <c r="R43" s="220"/>
    </row>
    <row r="44" spans="1:18" ht="31">
      <c r="A44" s="235" t="s">
        <v>1174</v>
      </c>
      <c r="B44" s="147">
        <v>1054221</v>
      </c>
      <c r="C44" s="147">
        <v>1079953</v>
      </c>
      <c r="D44" s="147">
        <v>1137996</v>
      </c>
      <c r="E44" s="147">
        <v>1073395</v>
      </c>
      <c r="F44" s="147">
        <v>1132437</v>
      </c>
      <c r="G44" s="147">
        <v>8299191</v>
      </c>
      <c r="H44" s="147">
        <v>8231005</v>
      </c>
      <c r="I44" s="147">
        <v>8575364</v>
      </c>
      <c r="J44" s="147">
        <v>8474235</v>
      </c>
      <c r="K44" s="147">
        <v>8357711</v>
      </c>
      <c r="L44" s="148">
        <v>8263645</v>
      </c>
      <c r="M44" s="61"/>
      <c r="N44" s="61"/>
      <c r="O44" s="61"/>
      <c r="P44" s="61"/>
      <c r="Q44" s="61"/>
      <c r="R44" s="220"/>
    </row>
    <row r="45" spans="1:18" ht="15.5">
      <c r="A45" s="235" t="s">
        <v>60</v>
      </c>
      <c r="B45" s="147">
        <v>776873</v>
      </c>
      <c r="C45" s="147">
        <v>815872</v>
      </c>
      <c r="D45" s="147">
        <v>844275</v>
      </c>
      <c r="E45" s="147">
        <v>793310</v>
      </c>
      <c r="F45" s="147">
        <v>850635</v>
      </c>
      <c r="G45" s="147">
        <v>3809697</v>
      </c>
      <c r="H45" s="147">
        <v>3723069</v>
      </c>
      <c r="I45" s="147">
        <v>3806305</v>
      </c>
      <c r="J45" s="147">
        <v>3785392</v>
      </c>
      <c r="K45" s="147">
        <v>3776447</v>
      </c>
      <c r="L45" s="148">
        <v>3654972</v>
      </c>
      <c r="M45" s="61"/>
      <c r="N45" s="61"/>
      <c r="O45" s="61"/>
      <c r="P45" s="61"/>
      <c r="Q45" s="61"/>
      <c r="R45" s="220"/>
    </row>
    <row r="46" spans="1:18" ht="15.5">
      <c r="A46" s="235" t="s">
        <v>61</v>
      </c>
      <c r="B46" s="147">
        <v>277348</v>
      </c>
      <c r="C46" s="147">
        <v>264081</v>
      </c>
      <c r="D46" s="147">
        <v>293721</v>
      </c>
      <c r="E46" s="147">
        <v>280085</v>
      </c>
      <c r="F46" s="147">
        <v>281802</v>
      </c>
      <c r="G46" s="147">
        <v>4489494</v>
      </c>
      <c r="H46" s="147">
        <v>4507936</v>
      </c>
      <c r="I46" s="147">
        <v>4769059</v>
      </c>
      <c r="J46" s="147">
        <v>4688843</v>
      </c>
      <c r="K46" s="147">
        <v>4581264</v>
      </c>
      <c r="L46" s="148">
        <v>4608673</v>
      </c>
      <c r="M46" s="61"/>
      <c r="N46" s="61"/>
      <c r="O46" s="61"/>
      <c r="P46" s="61"/>
      <c r="Q46" s="61"/>
      <c r="R46" s="220"/>
    </row>
    <row r="47" spans="1:18" ht="15.5">
      <c r="A47" s="235" t="s">
        <v>1175</v>
      </c>
      <c r="B47" s="147">
        <v>7926749</v>
      </c>
      <c r="C47" s="147">
        <v>7536627</v>
      </c>
      <c r="D47" s="147">
        <v>7465714</v>
      </c>
      <c r="E47" s="147">
        <v>7428949</v>
      </c>
      <c r="F47" s="147">
        <v>7079150</v>
      </c>
      <c r="G47" s="147">
        <v>19565456</v>
      </c>
      <c r="H47" s="147">
        <v>19880448</v>
      </c>
      <c r="I47" s="147">
        <v>20998228</v>
      </c>
      <c r="J47" s="147">
        <v>21153656</v>
      </c>
      <c r="K47" s="147">
        <v>20814985</v>
      </c>
      <c r="L47" s="148">
        <v>21310466</v>
      </c>
      <c r="M47" s="61"/>
      <c r="N47" s="61"/>
      <c r="O47" s="61"/>
      <c r="P47" s="61"/>
      <c r="Q47" s="61"/>
      <c r="R47" s="220"/>
    </row>
    <row r="48" spans="1:18" ht="15.5">
      <c r="A48" s="235" t="s">
        <v>60</v>
      </c>
      <c r="B48" s="147">
        <v>3654502</v>
      </c>
      <c r="C48" s="147">
        <v>3383286</v>
      </c>
      <c r="D48" s="147">
        <v>3376849</v>
      </c>
      <c r="E48" s="147">
        <v>3367904</v>
      </c>
      <c r="F48" s="147">
        <v>3246160</v>
      </c>
      <c r="G48" s="147">
        <v>10283155</v>
      </c>
      <c r="H48" s="147">
        <v>10552175</v>
      </c>
      <c r="I48" s="147">
        <v>11042459</v>
      </c>
      <c r="J48" s="147">
        <v>10977353</v>
      </c>
      <c r="K48" s="147">
        <v>10846929</v>
      </c>
      <c r="L48" s="148">
        <v>11091387</v>
      </c>
      <c r="M48" s="61"/>
      <c r="N48" s="61"/>
      <c r="O48" s="61"/>
      <c r="P48" s="61"/>
      <c r="Q48" s="61"/>
      <c r="R48" s="220"/>
    </row>
    <row r="49" spans="1:18" ht="15.5">
      <c r="A49" s="235" t="s">
        <v>61</v>
      </c>
      <c r="B49" s="147">
        <v>4272247</v>
      </c>
      <c r="C49" s="147">
        <v>4153341</v>
      </c>
      <c r="D49" s="147">
        <v>4088865</v>
      </c>
      <c r="E49" s="147">
        <v>4061045</v>
      </c>
      <c r="F49" s="147">
        <v>3832990</v>
      </c>
      <c r="G49" s="147">
        <v>9282301</v>
      </c>
      <c r="H49" s="147">
        <v>9328273</v>
      </c>
      <c r="I49" s="147">
        <v>9955769</v>
      </c>
      <c r="J49" s="147">
        <v>10176303</v>
      </c>
      <c r="K49" s="147">
        <v>9968056</v>
      </c>
      <c r="L49" s="148">
        <v>10219079</v>
      </c>
      <c r="M49" s="61"/>
      <c r="N49" s="61"/>
      <c r="O49" s="61"/>
      <c r="P49" s="61"/>
      <c r="Q49" s="61"/>
      <c r="R49" s="220"/>
    </row>
    <row r="50" spans="1:18" ht="62">
      <c r="A50" s="235" t="s">
        <v>1176</v>
      </c>
      <c r="B50" s="147">
        <v>18879466</v>
      </c>
      <c r="C50" s="147">
        <v>18353275</v>
      </c>
      <c r="D50" s="147">
        <v>17990395</v>
      </c>
      <c r="E50" s="147">
        <v>17286328</v>
      </c>
      <c r="F50" s="147">
        <v>16840359</v>
      </c>
      <c r="G50" s="147">
        <v>2278264</v>
      </c>
      <c r="H50" s="147">
        <v>2302498</v>
      </c>
      <c r="I50" s="147">
        <v>2350182</v>
      </c>
      <c r="J50" s="147">
        <v>2453300</v>
      </c>
      <c r="K50" s="147">
        <v>2446481</v>
      </c>
      <c r="L50" s="148">
        <v>2507270</v>
      </c>
      <c r="M50" s="61"/>
      <c r="N50" s="61"/>
      <c r="O50" s="61"/>
      <c r="P50" s="61"/>
      <c r="Q50" s="61"/>
      <c r="R50" s="220"/>
    </row>
    <row r="51" spans="1:18" ht="15.5">
      <c r="A51" s="235" t="s">
        <v>60</v>
      </c>
      <c r="B51" s="147">
        <v>9948304</v>
      </c>
      <c r="C51" s="147">
        <v>9776273</v>
      </c>
      <c r="D51" s="147">
        <v>9607748</v>
      </c>
      <c r="E51" s="147">
        <v>9234937</v>
      </c>
      <c r="F51" s="147">
        <v>9042742</v>
      </c>
      <c r="G51" s="147">
        <v>1999661</v>
      </c>
      <c r="H51" s="147">
        <v>2041964</v>
      </c>
      <c r="I51" s="147">
        <v>2071740</v>
      </c>
      <c r="J51" s="147">
        <v>2147918</v>
      </c>
      <c r="K51" s="147">
        <v>2179797</v>
      </c>
      <c r="L51" s="148">
        <v>2230776</v>
      </c>
      <c r="M51" s="61"/>
      <c r="N51" s="61"/>
      <c r="O51" s="61"/>
      <c r="P51" s="61"/>
      <c r="Q51" s="61"/>
      <c r="R51" s="220"/>
    </row>
    <row r="52" spans="1:18" ht="15.5">
      <c r="A52" s="235" t="s">
        <v>61</v>
      </c>
      <c r="B52" s="147">
        <v>8931162</v>
      </c>
      <c r="C52" s="147">
        <v>8577002</v>
      </c>
      <c r="D52" s="147">
        <v>8382647</v>
      </c>
      <c r="E52" s="147">
        <v>8051391</v>
      </c>
      <c r="F52" s="147">
        <v>7797617</v>
      </c>
      <c r="G52" s="147">
        <v>278603</v>
      </c>
      <c r="H52" s="147">
        <v>260534</v>
      </c>
      <c r="I52" s="147">
        <v>278442</v>
      </c>
      <c r="J52" s="147">
        <v>305382</v>
      </c>
      <c r="K52" s="147">
        <v>266684</v>
      </c>
      <c r="L52" s="148">
        <v>276494</v>
      </c>
      <c r="M52" s="61"/>
      <c r="N52" s="61"/>
      <c r="O52" s="61"/>
      <c r="P52" s="61"/>
      <c r="Q52" s="61"/>
      <c r="R52" s="220"/>
    </row>
    <row r="53" spans="1:18" ht="46.5">
      <c r="A53" s="235" t="s">
        <v>1177</v>
      </c>
      <c r="B53" s="147">
        <v>2214244</v>
      </c>
      <c r="C53" s="147">
        <v>2261077</v>
      </c>
      <c r="D53" s="147">
        <v>2184698</v>
      </c>
      <c r="E53" s="147">
        <v>2133085</v>
      </c>
      <c r="F53" s="147">
        <v>2222710</v>
      </c>
      <c r="G53" s="147">
        <v>1903896</v>
      </c>
      <c r="H53" s="147">
        <v>1927146</v>
      </c>
      <c r="I53" s="147">
        <v>1967759</v>
      </c>
      <c r="J53" s="147">
        <v>2026260</v>
      </c>
      <c r="K53" s="147">
        <v>2068439</v>
      </c>
      <c r="L53" s="148">
        <v>2119780</v>
      </c>
      <c r="M53" s="149">
        <v>2606153</v>
      </c>
      <c r="N53" s="149">
        <v>2668781</v>
      </c>
      <c r="O53" s="149">
        <v>2817692.25</v>
      </c>
      <c r="P53" s="149">
        <v>2829453.25</v>
      </c>
      <c r="Q53" s="149">
        <v>2756260.25</v>
      </c>
      <c r="R53" s="220"/>
    </row>
    <row r="54" spans="1:18" ht="15.5">
      <c r="A54" s="235" t="s">
        <v>60</v>
      </c>
      <c r="B54" s="147">
        <v>1940023</v>
      </c>
      <c r="C54" s="147">
        <v>1987312</v>
      </c>
      <c r="D54" s="147">
        <v>1920485</v>
      </c>
      <c r="E54" s="147">
        <v>1860877</v>
      </c>
      <c r="F54" s="147">
        <v>1948036</v>
      </c>
      <c r="G54" s="147">
        <v>1764531</v>
      </c>
      <c r="H54" s="147">
        <v>1784592</v>
      </c>
      <c r="I54" s="147">
        <v>1819845</v>
      </c>
      <c r="J54" s="147">
        <v>1866630</v>
      </c>
      <c r="K54" s="147">
        <v>1921316</v>
      </c>
      <c r="L54" s="148">
        <v>1959929</v>
      </c>
      <c r="M54" s="149">
        <v>2294136</v>
      </c>
      <c r="N54" s="149">
        <v>2334865.5</v>
      </c>
      <c r="O54" s="149">
        <v>2463972.75</v>
      </c>
      <c r="P54" s="149">
        <v>2480287.5</v>
      </c>
      <c r="Q54" s="149">
        <v>2406829.625</v>
      </c>
      <c r="R54" s="220"/>
    </row>
    <row r="55" spans="1:18" ht="15.5">
      <c r="A55" s="235" t="s">
        <v>61</v>
      </c>
      <c r="B55" s="147">
        <v>274221</v>
      </c>
      <c r="C55" s="147">
        <v>273765</v>
      </c>
      <c r="D55" s="147">
        <v>264213</v>
      </c>
      <c r="E55" s="147">
        <v>272208</v>
      </c>
      <c r="F55" s="147">
        <v>274674</v>
      </c>
      <c r="G55" s="147">
        <v>139365</v>
      </c>
      <c r="H55" s="147">
        <v>142554</v>
      </c>
      <c r="I55" s="147">
        <v>147914</v>
      </c>
      <c r="J55" s="147">
        <v>159630</v>
      </c>
      <c r="K55" s="147">
        <v>147123</v>
      </c>
      <c r="L55" s="148">
        <v>159851</v>
      </c>
      <c r="M55" s="149">
        <v>312017</v>
      </c>
      <c r="N55" s="149">
        <v>333915.5</v>
      </c>
      <c r="O55" s="149">
        <v>353719.5</v>
      </c>
      <c r="P55" s="149">
        <v>349165.75</v>
      </c>
      <c r="Q55" s="149">
        <v>349430.625</v>
      </c>
      <c r="R55" s="220"/>
    </row>
    <row r="56" spans="1:18" ht="31">
      <c r="A56" s="235" t="s">
        <v>1178</v>
      </c>
      <c r="B56" s="147">
        <v>1845878</v>
      </c>
      <c r="C56" s="147">
        <v>1881692</v>
      </c>
      <c r="D56" s="147">
        <v>1830489</v>
      </c>
      <c r="E56" s="147">
        <v>1790705</v>
      </c>
      <c r="F56" s="147">
        <v>1834143</v>
      </c>
      <c r="G56" s="147">
        <v>374368</v>
      </c>
      <c r="H56" s="147">
        <v>375352</v>
      </c>
      <c r="I56" s="147">
        <v>382423</v>
      </c>
      <c r="J56" s="147">
        <v>427040</v>
      </c>
      <c r="K56" s="147">
        <v>378042</v>
      </c>
      <c r="L56" s="148">
        <v>387490</v>
      </c>
      <c r="M56" s="61"/>
      <c r="N56" s="61"/>
      <c r="O56" s="61"/>
      <c r="P56" s="61"/>
      <c r="Q56" s="61"/>
      <c r="R56" s="220"/>
    </row>
    <row r="57" spans="1:18" ht="15.5">
      <c r="A57" s="235" t="s">
        <v>60</v>
      </c>
      <c r="B57" s="147">
        <v>1708259</v>
      </c>
      <c r="C57" s="147">
        <v>1740915</v>
      </c>
      <c r="D57" s="147">
        <v>1689887</v>
      </c>
      <c r="E57" s="147">
        <v>1653054</v>
      </c>
      <c r="F57" s="147">
        <v>1704794</v>
      </c>
      <c r="G57" s="147">
        <v>235130</v>
      </c>
      <c r="H57" s="147">
        <v>257372</v>
      </c>
      <c r="I57" s="147">
        <v>251895</v>
      </c>
      <c r="J57" s="147">
        <v>281288</v>
      </c>
      <c r="K57" s="147">
        <v>258481</v>
      </c>
      <c r="L57" s="148">
        <v>270847</v>
      </c>
      <c r="M57" s="61"/>
      <c r="N57" s="61"/>
      <c r="O57" s="61"/>
      <c r="P57" s="61"/>
      <c r="Q57" s="61"/>
      <c r="R57" s="220"/>
    </row>
    <row r="58" spans="1:18" ht="15.5">
      <c r="A58" s="235" t="s">
        <v>61</v>
      </c>
      <c r="B58" s="147">
        <v>137619</v>
      </c>
      <c r="C58" s="147">
        <v>140777</v>
      </c>
      <c r="D58" s="147">
        <v>140602</v>
      </c>
      <c r="E58" s="147">
        <v>137651</v>
      </c>
      <c r="F58" s="147">
        <v>129349</v>
      </c>
      <c r="G58" s="147">
        <v>139238</v>
      </c>
      <c r="H58" s="147">
        <v>117980</v>
      </c>
      <c r="I58" s="147">
        <v>130528</v>
      </c>
      <c r="J58" s="147">
        <v>145752</v>
      </c>
      <c r="K58" s="147">
        <v>119561</v>
      </c>
      <c r="L58" s="148">
        <v>116643</v>
      </c>
      <c r="M58" s="61"/>
      <c r="N58" s="61"/>
      <c r="O58" s="61"/>
      <c r="P58" s="61"/>
      <c r="Q58" s="61"/>
      <c r="R58" s="220"/>
    </row>
    <row r="59" spans="1:18" ht="62">
      <c r="A59" s="235" t="s">
        <v>1179</v>
      </c>
      <c r="B59" s="147">
        <v>368366</v>
      </c>
      <c r="C59" s="147">
        <v>379385</v>
      </c>
      <c r="D59" s="147">
        <v>354209</v>
      </c>
      <c r="E59" s="147">
        <v>342380</v>
      </c>
      <c r="F59" s="147">
        <v>388567</v>
      </c>
      <c r="G59" s="147">
        <v>2954378</v>
      </c>
      <c r="H59" s="147">
        <v>3081586</v>
      </c>
      <c r="I59" s="147">
        <v>3292115</v>
      </c>
      <c r="J59" s="147">
        <v>3358858</v>
      </c>
      <c r="K59" s="147">
        <v>3410522</v>
      </c>
      <c r="L59" s="148">
        <v>3534826</v>
      </c>
      <c r="M59" s="149">
        <v>3588781.25</v>
      </c>
      <c r="N59" s="149">
        <v>3662653.5</v>
      </c>
      <c r="O59" s="149">
        <v>3865970.25</v>
      </c>
      <c r="P59" s="149">
        <v>3905580</v>
      </c>
      <c r="Q59" s="149">
        <v>3781197.125</v>
      </c>
      <c r="R59" s="220"/>
    </row>
    <row r="60" spans="1:18" ht="15.5">
      <c r="A60" s="235" t="s">
        <v>60</v>
      </c>
      <c r="B60" s="147">
        <v>231764</v>
      </c>
      <c r="C60" s="147">
        <v>246397</v>
      </c>
      <c r="D60" s="147">
        <v>230598</v>
      </c>
      <c r="E60" s="147">
        <v>207823</v>
      </c>
      <c r="F60" s="147">
        <v>243242</v>
      </c>
      <c r="G60" s="147">
        <v>1797426</v>
      </c>
      <c r="H60" s="147">
        <v>1916329</v>
      </c>
      <c r="I60" s="147">
        <v>2026130</v>
      </c>
      <c r="J60" s="147">
        <v>2025025</v>
      </c>
      <c r="K60" s="147">
        <v>2101438</v>
      </c>
      <c r="L60" s="148">
        <v>2193083</v>
      </c>
      <c r="M60" s="149">
        <v>2199518</v>
      </c>
      <c r="N60" s="149">
        <v>2228732.5</v>
      </c>
      <c r="O60" s="149">
        <v>2309578.75</v>
      </c>
      <c r="P60" s="149">
        <v>2318539</v>
      </c>
      <c r="Q60" s="149">
        <v>2294814.75</v>
      </c>
      <c r="R60" s="220"/>
    </row>
    <row r="61" spans="1:18" ht="15.5">
      <c r="A61" s="235" t="s">
        <v>61</v>
      </c>
      <c r="B61" s="147">
        <v>136602</v>
      </c>
      <c r="C61" s="147">
        <v>132988</v>
      </c>
      <c r="D61" s="147">
        <v>123611</v>
      </c>
      <c r="E61" s="147">
        <v>134557</v>
      </c>
      <c r="F61" s="147">
        <v>145325</v>
      </c>
      <c r="G61" s="147">
        <v>1156952</v>
      </c>
      <c r="H61" s="147">
        <v>1165257</v>
      </c>
      <c r="I61" s="147">
        <v>1265985</v>
      </c>
      <c r="J61" s="147">
        <v>1333833</v>
      </c>
      <c r="K61" s="147">
        <v>1309084</v>
      </c>
      <c r="L61" s="148">
        <v>1341743</v>
      </c>
      <c r="M61" s="149">
        <v>1389263.25</v>
      </c>
      <c r="N61" s="149">
        <v>1433921</v>
      </c>
      <c r="O61" s="149">
        <v>1556391.5</v>
      </c>
      <c r="P61" s="149">
        <v>1587041</v>
      </c>
      <c r="Q61" s="149">
        <v>1486382.375</v>
      </c>
      <c r="R61" s="220"/>
    </row>
    <row r="62" spans="1:18" ht="46.5">
      <c r="A62" s="235" t="s">
        <v>1180</v>
      </c>
      <c r="B62" s="147">
        <v>2890844</v>
      </c>
      <c r="C62" s="147">
        <v>2759650</v>
      </c>
      <c r="D62" s="147">
        <v>2722051</v>
      </c>
      <c r="E62" s="147">
        <v>2530393</v>
      </c>
      <c r="F62" s="147">
        <v>2365886</v>
      </c>
      <c r="G62" s="147">
        <v>431513</v>
      </c>
      <c r="H62" s="147">
        <v>413158</v>
      </c>
      <c r="I62" s="147">
        <v>531454</v>
      </c>
      <c r="J62" s="147">
        <v>508522</v>
      </c>
      <c r="K62" s="147">
        <v>519359</v>
      </c>
      <c r="L62" s="148">
        <v>519376</v>
      </c>
      <c r="M62" s="61"/>
      <c r="N62" s="61"/>
      <c r="O62" s="61"/>
      <c r="P62" s="61"/>
      <c r="Q62" s="61"/>
      <c r="R62" s="220"/>
    </row>
    <row r="63" spans="1:18" ht="15.5">
      <c r="A63" s="235" t="s">
        <v>60</v>
      </c>
      <c r="B63" s="147">
        <v>1758255</v>
      </c>
      <c r="C63" s="147">
        <v>1707318</v>
      </c>
      <c r="D63" s="147">
        <v>1685247</v>
      </c>
      <c r="E63" s="147">
        <v>1593415</v>
      </c>
      <c r="F63" s="147">
        <v>1488034</v>
      </c>
      <c r="G63" s="147">
        <v>223187</v>
      </c>
      <c r="H63" s="147">
        <v>225969</v>
      </c>
      <c r="I63" s="147">
        <v>269087</v>
      </c>
      <c r="J63" s="147">
        <v>255002</v>
      </c>
      <c r="K63" s="147">
        <v>259601</v>
      </c>
      <c r="L63" s="148">
        <v>279954</v>
      </c>
      <c r="M63" s="61"/>
      <c r="N63" s="61"/>
      <c r="O63" s="61"/>
      <c r="P63" s="61"/>
      <c r="Q63" s="61"/>
      <c r="R63" s="220"/>
    </row>
    <row r="64" spans="1:18" ht="15.5">
      <c r="A64" s="235" t="s">
        <v>61</v>
      </c>
      <c r="B64" s="147">
        <v>1132589</v>
      </c>
      <c r="C64" s="147">
        <v>1052332</v>
      </c>
      <c r="D64" s="147">
        <v>1036804</v>
      </c>
      <c r="E64" s="147">
        <v>936978</v>
      </c>
      <c r="F64" s="147">
        <v>877852</v>
      </c>
      <c r="G64" s="147">
        <v>208326</v>
      </c>
      <c r="H64" s="147">
        <v>187189</v>
      </c>
      <c r="I64" s="147">
        <v>262367</v>
      </c>
      <c r="J64" s="147">
        <v>253520</v>
      </c>
      <c r="K64" s="147">
        <v>259758</v>
      </c>
      <c r="L64" s="148">
        <v>239422</v>
      </c>
      <c r="M64" s="61"/>
      <c r="N64" s="61"/>
      <c r="O64" s="61"/>
      <c r="P64" s="61"/>
      <c r="Q64" s="61"/>
      <c r="R64" s="220"/>
    </row>
    <row r="65" spans="1:18" ht="77.5">
      <c r="A65" s="235" t="s">
        <v>1181</v>
      </c>
      <c r="B65" s="147">
        <v>423072</v>
      </c>
      <c r="C65" s="147">
        <v>385673</v>
      </c>
      <c r="D65" s="147">
        <v>405836</v>
      </c>
      <c r="E65" s="147">
        <v>403620</v>
      </c>
      <c r="F65" s="147">
        <v>362564</v>
      </c>
      <c r="G65" s="147">
        <v>244779</v>
      </c>
      <c r="H65" s="147">
        <v>272036</v>
      </c>
      <c r="I65" s="147">
        <v>300438</v>
      </c>
      <c r="J65" s="147">
        <v>255759</v>
      </c>
      <c r="K65" s="147">
        <v>265743</v>
      </c>
      <c r="L65" s="148">
        <v>312913</v>
      </c>
      <c r="M65" s="61"/>
      <c r="N65" s="61"/>
      <c r="O65" s="61"/>
      <c r="P65" s="61"/>
      <c r="Q65" s="61"/>
      <c r="R65" s="220"/>
    </row>
    <row r="66" spans="1:18" ht="15.5">
      <c r="A66" s="235" t="s">
        <v>60</v>
      </c>
      <c r="B66" s="147">
        <v>218247</v>
      </c>
      <c r="C66" s="147">
        <v>211203</v>
      </c>
      <c r="D66" s="147">
        <v>209270</v>
      </c>
      <c r="E66" s="147">
        <v>215779</v>
      </c>
      <c r="F66" s="147">
        <v>190829</v>
      </c>
      <c r="G66" s="147">
        <v>160576</v>
      </c>
      <c r="H66" s="147">
        <v>178070</v>
      </c>
      <c r="I66" s="147">
        <v>205189</v>
      </c>
      <c r="J66" s="147">
        <v>163667</v>
      </c>
      <c r="K66" s="147">
        <v>169570</v>
      </c>
      <c r="L66" s="148">
        <v>200759</v>
      </c>
      <c r="M66" s="61"/>
      <c r="N66" s="61"/>
      <c r="O66" s="61"/>
      <c r="P66" s="61"/>
      <c r="Q66" s="61"/>
      <c r="R66" s="220"/>
    </row>
    <row r="67" spans="1:18" ht="15.5">
      <c r="A67" s="235" t="s">
        <v>61</v>
      </c>
      <c r="B67" s="147">
        <v>204825</v>
      </c>
      <c r="C67" s="147">
        <v>174470</v>
      </c>
      <c r="D67" s="147">
        <v>196566</v>
      </c>
      <c r="E67" s="147">
        <v>187841</v>
      </c>
      <c r="F67" s="147">
        <v>171735</v>
      </c>
      <c r="G67" s="147">
        <v>84203</v>
      </c>
      <c r="H67" s="147">
        <v>93966</v>
      </c>
      <c r="I67" s="147">
        <v>95249</v>
      </c>
      <c r="J67" s="147">
        <v>92092</v>
      </c>
      <c r="K67" s="147">
        <v>96173</v>
      </c>
      <c r="L67" s="148">
        <v>112154</v>
      </c>
      <c r="M67" s="61"/>
      <c r="N67" s="61"/>
      <c r="O67" s="61"/>
      <c r="P67" s="61"/>
      <c r="Q67" s="61"/>
      <c r="R67" s="220"/>
    </row>
    <row r="68" spans="1:18" ht="62">
      <c r="A68" s="235" t="s">
        <v>1182</v>
      </c>
      <c r="B68" s="147">
        <v>237657</v>
      </c>
      <c r="C68" s="147">
        <v>250825</v>
      </c>
      <c r="D68" s="147">
        <v>251379</v>
      </c>
      <c r="E68" s="147">
        <v>243444</v>
      </c>
      <c r="F68" s="147">
        <v>258303</v>
      </c>
      <c r="G68" s="147">
        <v>1060639</v>
      </c>
      <c r="H68" s="147">
        <v>1133223</v>
      </c>
      <c r="I68" s="147">
        <v>1104226</v>
      </c>
      <c r="J68" s="147">
        <v>1218021</v>
      </c>
      <c r="K68" s="147">
        <v>1222346</v>
      </c>
      <c r="L68" s="148">
        <v>1275678</v>
      </c>
      <c r="M68" s="61"/>
      <c r="N68" s="61"/>
      <c r="O68" s="61"/>
      <c r="P68" s="61"/>
      <c r="Q68" s="61"/>
      <c r="R68" s="220"/>
    </row>
    <row r="69" spans="1:18" ht="15.5">
      <c r="A69" s="235" t="s">
        <v>60</v>
      </c>
      <c r="B69" s="147">
        <v>155343</v>
      </c>
      <c r="C69" s="147">
        <v>156378</v>
      </c>
      <c r="D69" s="147">
        <v>162530</v>
      </c>
      <c r="E69" s="147">
        <v>168264</v>
      </c>
      <c r="F69" s="147">
        <v>175439</v>
      </c>
      <c r="G69" s="147">
        <v>650404</v>
      </c>
      <c r="H69" s="147">
        <v>698817</v>
      </c>
      <c r="I69" s="147">
        <v>670908</v>
      </c>
      <c r="J69" s="147">
        <v>723241</v>
      </c>
      <c r="K69" s="147">
        <v>760538</v>
      </c>
      <c r="L69" s="148">
        <v>795702</v>
      </c>
      <c r="M69" s="61"/>
      <c r="N69" s="61"/>
      <c r="O69" s="61"/>
      <c r="P69" s="61"/>
      <c r="Q69" s="61"/>
      <c r="R69" s="220"/>
    </row>
    <row r="70" spans="1:18" ht="15.5">
      <c r="A70" s="235" t="s">
        <v>61</v>
      </c>
      <c r="B70" s="147">
        <v>82314</v>
      </c>
      <c r="C70" s="147">
        <v>94447</v>
      </c>
      <c r="D70" s="147">
        <v>88849</v>
      </c>
      <c r="E70" s="147">
        <v>75180</v>
      </c>
      <c r="F70" s="147">
        <v>82864</v>
      </c>
      <c r="G70" s="147">
        <v>410235</v>
      </c>
      <c r="H70" s="147">
        <v>434406</v>
      </c>
      <c r="I70" s="147">
        <v>433318</v>
      </c>
      <c r="J70" s="147">
        <v>494780</v>
      </c>
      <c r="K70" s="147">
        <v>461808</v>
      </c>
      <c r="L70" s="148">
        <v>479976</v>
      </c>
      <c r="M70" s="61"/>
      <c r="N70" s="61"/>
      <c r="O70" s="61"/>
      <c r="P70" s="61"/>
      <c r="Q70" s="61"/>
      <c r="R70" s="220"/>
    </row>
    <row r="71" spans="1:18" ht="46.5">
      <c r="A71" s="235" t="s">
        <v>1183</v>
      </c>
      <c r="B71" s="147">
        <v>1048319</v>
      </c>
      <c r="C71" s="147">
        <v>1011777</v>
      </c>
      <c r="D71" s="147">
        <v>955489</v>
      </c>
      <c r="E71" s="147">
        <v>954485</v>
      </c>
      <c r="F71" s="147">
        <v>906760</v>
      </c>
      <c r="G71" s="147">
        <v>36674</v>
      </c>
      <c r="H71" s="147">
        <v>30072</v>
      </c>
      <c r="I71" s="147">
        <v>39942</v>
      </c>
      <c r="J71" s="147">
        <v>32903</v>
      </c>
      <c r="K71" s="147">
        <v>46113</v>
      </c>
      <c r="L71" s="148">
        <v>39764</v>
      </c>
      <c r="M71" s="61"/>
      <c r="N71" s="61"/>
      <c r="O71" s="61"/>
      <c r="P71" s="61"/>
      <c r="Q71" s="61"/>
      <c r="R71" s="220"/>
    </row>
    <row r="72" spans="1:18" ht="15.5">
      <c r="A72" s="235" t="s">
        <v>60</v>
      </c>
      <c r="B72" s="147">
        <v>644422</v>
      </c>
      <c r="C72" s="147">
        <v>619342</v>
      </c>
      <c r="D72" s="147">
        <v>592961</v>
      </c>
      <c r="E72" s="147">
        <v>610702</v>
      </c>
      <c r="F72" s="147">
        <v>564503</v>
      </c>
      <c r="G72" s="147">
        <v>17067</v>
      </c>
      <c r="H72" s="147">
        <v>17848</v>
      </c>
      <c r="I72" s="147">
        <v>22404</v>
      </c>
      <c r="J72" s="147">
        <v>17509</v>
      </c>
      <c r="K72" s="147">
        <v>24198</v>
      </c>
      <c r="L72" s="148">
        <v>18318</v>
      </c>
      <c r="M72" s="61"/>
      <c r="N72" s="61"/>
      <c r="O72" s="61"/>
      <c r="P72" s="61"/>
      <c r="Q72" s="61"/>
      <c r="R72" s="220"/>
    </row>
    <row r="73" spans="1:18" ht="15.5">
      <c r="A73" s="235" t="s">
        <v>61</v>
      </c>
      <c r="B73" s="147">
        <v>403897</v>
      </c>
      <c r="C73" s="147">
        <v>392435</v>
      </c>
      <c r="D73" s="147">
        <v>362528</v>
      </c>
      <c r="E73" s="147">
        <v>343783</v>
      </c>
      <c r="F73" s="147">
        <v>342257</v>
      </c>
      <c r="G73" s="147">
        <v>19607</v>
      </c>
      <c r="H73" s="147">
        <v>12224</v>
      </c>
      <c r="I73" s="147">
        <v>17538</v>
      </c>
      <c r="J73" s="147">
        <v>15394</v>
      </c>
      <c r="K73" s="147">
        <v>21915</v>
      </c>
      <c r="L73" s="148">
        <v>21446</v>
      </c>
      <c r="M73" s="61"/>
      <c r="N73" s="61"/>
      <c r="O73" s="61"/>
      <c r="P73" s="61"/>
      <c r="Q73" s="61"/>
      <c r="R73" s="220"/>
    </row>
    <row r="74" spans="1:18" ht="108.5">
      <c r="A74" s="235" t="s">
        <v>1184</v>
      </c>
      <c r="B74" s="147">
        <v>35242</v>
      </c>
      <c r="C74" s="147">
        <v>24315</v>
      </c>
      <c r="D74" s="147">
        <v>25880</v>
      </c>
      <c r="E74" s="147">
        <v>20560</v>
      </c>
      <c r="F74" s="147">
        <v>16619</v>
      </c>
      <c r="G74" s="147">
        <v>1180773</v>
      </c>
      <c r="H74" s="147">
        <v>1233097</v>
      </c>
      <c r="I74" s="147">
        <v>1316055</v>
      </c>
      <c r="J74" s="147">
        <v>1343653</v>
      </c>
      <c r="K74" s="147">
        <v>1356961</v>
      </c>
      <c r="L74" s="148">
        <v>1387095</v>
      </c>
      <c r="M74" s="61"/>
      <c r="N74" s="61"/>
      <c r="O74" s="61"/>
      <c r="P74" s="61"/>
      <c r="Q74" s="61"/>
      <c r="R74" s="220"/>
    </row>
    <row r="75" spans="1:18" ht="15.5">
      <c r="A75" s="235" t="s">
        <v>60</v>
      </c>
      <c r="B75" s="147">
        <v>16241</v>
      </c>
      <c r="C75" s="147">
        <v>16591</v>
      </c>
      <c r="D75" s="147">
        <v>14647</v>
      </c>
      <c r="E75" s="147">
        <v>15400</v>
      </c>
      <c r="F75" s="147">
        <v>10547</v>
      </c>
      <c r="G75" s="147">
        <v>746192</v>
      </c>
      <c r="H75" s="147">
        <v>795625</v>
      </c>
      <c r="I75" s="147">
        <v>858542</v>
      </c>
      <c r="J75" s="147">
        <v>865606</v>
      </c>
      <c r="K75" s="147">
        <v>887531</v>
      </c>
      <c r="L75" s="148">
        <v>898350</v>
      </c>
      <c r="M75" s="61"/>
      <c r="N75" s="61"/>
      <c r="O75" s="61"/>
      <c r="P75" s="61"/>
      <c r="Q75" s="61"/>
      <c r="R75" s="220"/>
    </row>
    <row r="76" spans="1:18" ht="15.5">
      <c r="A76" s="235" t="s">
        <v>61</v>
      </c>
      <c r="B76" s="147">
        <v>19001</v>
      </c>
      <c r="C76" s="147">
        <v>7724</v>
      </c>
      <c r="D76" s="147">
        <v>11233</v>
      </c>
      <c r="E76" s="147">
        <v>5160</v>
      </c>
      <c r="F76" s="147">
        <v>6072</v>
      </c>
      <c r="G76" s="147">
        <v>434581</v>
      </c>
      <c r="H76" s="147">
        <v>437472</v>
      </c>
      <c r="I76" s="147">
        <v>457513</v>
      </c>
      <c r="J76" s="147">
        <v>478047</v>
      </c>
      <c r="K76" s="147">
        <v>469430</v>
      </c>
      <c r="L76" s="148">
        <v>488745</v>
      </c>
      <c r="M76" s="61"/>
      <c r="N76" s="61"/>
      <c r="O76" s="61"/>
      <c r="P76" s="61"/>
      <c r="Q76" s="61"/>
      <c r="R76" s="220"/>
    </row>
    <row r="77" spans="1:18" ht="15.5">
      <c r="A77" s="235" t="s">
        <v>1185</v>
      </c>
      <c r="B77" s="147">
        <v>1146554</v>
      </c>
      <c r="C77" s="147">
        <v>1087060</v>
      </c>
      <c r="D77" s="147">
        <v>1083467</v>
      </c>
      <c r="E77" s="147">
        <v>908284</v>
      </c>
      <c r="F77" s="147">
        <v>821640</v>
      </c>
      <c r="G77" s="147">
        <v>3897534</v>
      </c>
      <c r="H77" s="147">
        <v>3898023</v>
      </c>
      <c r="I77" s="147">
        <v>4107599</v>
      </c>
      <c r="J77" s="147">
        <v>4142511</v>
      </c>
      <c r="K77" s="147">
        <v>3981389</v>
      </c>
      <c r="L77" s="148">
        <v>4037059</v>
      </c>
      <c r="M77" s="149">
        <v>4102026</v>
      </c>
      <c r="N77" s="149">
        <v>4260000</v>
      </c>
      <c r="O77" s="149">
        <v>4325706.25</v>
      </c>
      <c r="P77" s="149">
        <v>4293821</v>
      </c>
      <c r="Q77" s="149">
        <v>4342260.5</v>
      </c>
      <c r="R77" s="220"/>
    </row>
    <row r="78" spans="1:18" ht="15.5">
      <c r="A78" s="235" t="s">
        <v>60</v>
      </c>
      <c r="B78" s="147">
        <v>724002</v>
      </c>
      <c r="C78" s="147">
        <v>703804</v>
      </c>
      <c r="D78" s="147">
        <v>705839</v>
      </c>
      <c r="E78" s="147">
        <v>583270</v>
      </c>
      <c r="F78" s="147">
        <v>546716</v>
      </c>
      <c r="G78" s="147">
        <v>1401758</v>
      </c>
      <c r="H78" s="147">
        <v>1429030</v>
      </c>
      <c r="I78" s="147">
        <v>1538502</v>
      </c>
      <c r="J78" s="147">
        <v>1494451</v>
      </c>
      <c r="K78" s="147">
        <v>1433507</v>
      </c>
      <c r="L78" s="148">
        <v>1470178</v>
      </c>
      <c r="M78" s="149">
        <v>1451218</v>
      </c>
      <c r="N78" s="149">
        <v>1537895.5</v>
      </c>
      <c r="O78" s="149">
        <v>1563436.75</v>
      </c>
      <c r="P78" s="149">
        <v>1520967</v>
      </c>
      <c r="Q78" s="149">
        <v>1540895.125</v>
      </c>
      <c r="R78" s="220"/>
    </row>
    <row r="79" spans="1:18" ht="15.5">
      <c r="A79" s="235" t="s">
        <v>61</v>
      </c>
      <c r="B79" s="147">
        <v>422552</v>
      </c>
      <c r="C79" s="147">
        <v>383256</v>
      </c>
      <c r="D79" s="147">
        <v>377628</v>
      </c>
      <c r="E79" s="147">
        <v>325014</v>
      </c>
      <c r="F79" s="147">
        <v>274924</v>
      </c>
      <c r="G79" s="147">
        <v>2495776</v>
      </c>
      <c r="H79" s="147">
        <v>2468993</v>
      </c>
      <c r="I79" s="147">
        <v>2569097</v>
      </c>
      <c r="J79" s="147">
        <v>2648060</v>
      </c>
      <c r="K79" s="147">
        <v>2547882</v>
      </c>
      <c r="L79" s="148">
        <v>2566881</v>
      </c>
      <c r="M79" s="149">
        <v>2650808</v>
      </c>
      <c r="N79" s="149">
        <v>2722104.5</v>
      </c>
      <c r="O79" s="149">
        <v>2762269.5</v>
      </c>
      <c r="P79" s="149">
        <v>2772854</v>
      </c>
      <c r="Q79" s="149">
        <v>2801365.375</v>
      </c>
      <c r="R79" s="220"/>
    </row>
    <row r="80" spans="1:18" ht="31">
      <c r="A80" s="235" t="s">
        <v>1186</v>
      </c>
      <c r="B80" s="147">
        <v>3765695</v>
      </c>
      <c r="C80" s="147">
        <v>3747090</v>
      </c>
      <c r="D80" s="147">
        <v>3578856</v>
      </c>
      <c r="E80" s="147">
        <v>3531933</v>
      </c>
      <c r="F80" s="147">
        <v>3413701</v>
      </c>
      <c r="G80" s="147">
        <v>2510750</v>
      </c>
      <c r="H80" s="147">
        <v>2544477</v>
      </c>
      <c r="I80" s="147">
        <v>2612608</v>
      </c>
      <c r="J80" s="147">
        <v>2609739</v>
      </c>
      <c r="K80" s="147">
        <v>2495479</v>
      </c>
      <c r="L80" s="148">
        <v>2477578</v>
      </c>
      <c r="M80" s="61"/>
      <c r="N80" s="61"/>
      <c r="O80" s="61"/>
      <c r="P80" s="61"/>
      <c r="Q80" s="61"/>
      <c r="R80" s="220"/>
    </row>
    <row r="81" spans="1:18" ht="15.5">
      <c r="A81" s="235" t="s">
        <v>60</v>
      </c>
      <c r="B81" s="147">
        <v>1352565</v>
      </c>
      <c r="C81" s="147">
        <v>1366665</v>
      </c>
      <c r="D81" s="147">
        <v>1328306</v>
      </c>
      <c r="E81" s="147">
        <v>1282418</v>
      </c>
      <c r="F81" s="147">
        <v>1212586</v>
      </c>
      <c r="G81" s="147">
        <v>944919</v>
      </c>
      <c r="H81" s="147">
        <v>983628</v>
      </c>
      <c r="I81" s="147">
        <v>1029512</v>
      </c>
      <c r="J81" s="147">
        <v>1014171</v>
      </c>
      <c r="K81" s="147">
        <v>949055</v>
      </c>
      <c r="L81" s="148">
        <v>974203</v>
      </c>
      <c r="M81" s="61"/>
      <c r="N81" s="61"/>
      <c r="O81" s="61"/>
      <c r="P81" s="61"/>
      <c r="Q81" s="61"/>
      <c r="R81" s="220"/>
    </row>
    <row r="82" spans="1:18" ht="15.5">
      <c r="A82" s="235" t="s">
        <v>61</v>
      </c>
      <c r="B82" s="147">
        <v>2413130</v>
      </c>
      <c r="C82" s="147">
        <v>2380425</v>
      </c>
      <c r="D82" s="147">
        <v>2250550</v>
      </c>
      <c r="E82" s="147">
        <v>2249515</v>
      </c>
      <c r="F82" s="147">
        <v>2201115</v>
      </c>
      <c r="G82" s="147">
        <v>1565831</v>
      </c>
      <c r="H82" s="147">
        <v>1560849</v>
      </c>
      <c r="I82" s="147">
        <v>1583096</v>
      </c>
      <c r="J82" s="147">
        <v>1595568</v>
      </c>
      <c r="K82" s="147">
        <v>1546424</v>
      </c>
      <c r="L82" s="148">
        <v>1503375</v>
      </c>
      <c r="M82" s="61"/>
      <c r="N82" s="61"/>
      <c r="O82" s="61"/>
      <c r="P82" s="61"/>
      <c r="Q82" s="61"/>
      <c r="R82" s="220"/>
    </row>
    <row r="83" spans="1:18" ht="46.5">
      <c r="A83" s="235" t="s">
        <v>1187</v>
      </c>
      <c r="B83" s="147">
        <v>2416740</v>
      </c>
      <c r="C83" s="147">
        <v>2392514</v>
      </c>
      <c r="D83" s="147">
        <v>2326012</v>
      </c>
      <c r="E83" s="147">
        <v>2319334</v>
      </c>
      <c r="F83" s="147">
        <v>2252386</v>
      </c>
      <c r="G83" s="147">
        <v>1386784</v>
      </c>
      <c r="H83" s="147">
        <v>1353546</v>
      </c>
      <c r="I83" s="147">
        <v>1494991</v>
      </c>
      <c r="J83" s="147">
        <v>1532772</v>
      </c>
      <c r="K83" s="147">
        <v>1485910</v>
      </c>
      <c r="L83" s="148">
        <v>1559481</v>
      </c>
      <c r="M83" s="61"/>
      <c r="N83" s="61"/>
      <c r="O83" s="61"/>
      <c r="P83" s="61"/>
      <c r="Q83" s="61"/>
      <c r="R83" s="220"/>
    </row>
    <row r="84" spans="1:18" ht="15.5">
      <c r="A84" s="235" t="s">
        <v>60</v>
      </c>
      <c r="B84" s="147">
        <v>907948</v>
      </c>
      <c r="C84" s="147">
        <v>910449</v>
      </c>
      <c r="D84" s="147">
        <v>916925</v>
      </c>
      <c r="E84" s="147">
        <v>910151</v>
      </c>
      <c r="F84" s="147">
        <v>846220</v>
      </c>
      <c r="G84" s="147">
        <v>456839</v>
      </c>
      <c r="H84" s="147">
        <v>445402</v>
      </c>
      <c r="I84" s="147">
        <v>508990</v>
      </c>
      <c r="J84" s="147">
        <v>480280</v>
      </c>
      <c r="K84" s="147">
        <v>484452</v>
      </c>
      <c r="L84" s="148">
        <v>495975</v>
      </c>
      <c r="M84" s="61"/>
      <c r="N84" s="61"/>
      <c r="O84" s="61"/>
      <c r="P84" s="61"/>
      <c r="Q84" s="61"/>
      <c r="R84" s="220"/>
    </row>
    <row r="85" spans="1:18" ht="15.5">
      <c r="A85" s="235" t="s">
        <v>61</v>
      </c>
      <c r="B85" s="147">
        <v>1508792</v>
      </c>
      <c r="C85" s="147">
        <v>1482065</v>
      </c>
      <c r="D85" s="147">
        <v>1409087</v>
      </c>
      <c r="E85" s="147">
        <v>1409183</v>
      </c>
      <c r="F85" s="147">
        <v>1406166</v>
      </c>
      <c r="G85" s="147">
        <v>929945</v>
      </c>
      <c r="H85" s="147">
        <v>908144</v>
      </c>
      <c r="I85" s="147">
        <v>986001</v>
      </c>
      <c r="J85" s="147">
        <v>1052492</v>
      </c>
      <c r="K85" s="147">
        <v>1001458</v>
      </c>
      <c r="L85" s="148">
        <v>1063506</v>
      </c>
      <c r="M85" s="61"/>
      <c r="N85" s="61"/>
      <c r="O85" s="61"/>
      <c r="P85" s="61"/>
      <c r="Q85" s="61"/>
      <c r="R85" s="220"/>
    </row>
    <row r="86" spans="1:18" ht="15.5">
      <c r="A86" s="235" t="s">
        <v>1188</v>
      </c>
      <c r="B86" s="147">
        <v>1348955</v>
      </c>
      <c r="C86" s="147">
        <v>1354576</v>
      </c>
      <c r="D86" s="147">
        <v>1252844</v>
      </c>
      <c r="E86" s="147">
        <v>1212599</v>
      </c>
      <c r="F86" s="147">
        <v>1161315</v>
      </c>
      <c r="G86" s="147">
        <v>4984563</v>
      </c>
      <c r="H86" s="147">
        <v>4988581</v>
      </c>
      <c r="I86" s="147">
        <v>5384386</v>
      </c>
      <c r="J86" s="147">
        <v>5313323</v>
      </c>
      <c r="K86" s="147">
        <v>5135060</v>
      </c>
      <c r="L86" s="148">
        <v>5291315</v>
      </c>
      <c r="M86" s="149">
        <v>5389886.25</v>
      </c>
      <c r="N86" s="149">
        <v>5461449</v>
      </c>
      <c r="O86" s="149">
        <v>5477336.5</v>
      </c>
      <c r="P86" s="149">
        <v>5647851.25</v>
      </c>
      <c r="Q86" s="149">
        <v>5280338.5</v>
      </c>
      <c r="R86" s="220"/>
    </row>
    <row r="87" spans="1:18" ht="15.5">
      <c r="A87" s="235" t="s">
        <v>60</v>
      </c>
      <c r="B87" s="147">
        <v>444617</v>
      </c>
      <c r="C87" s="147">
        <v>456216</v>
      </c>
      <c r="D87" s="147">
        <v>411381</v>
      </c>
      <c r="E87" s="147">
        <v>372267</v>
      </c>
      <c r="F87" s="147">
        <v>366366</v>
      </c>
      <c r="G87" s="147">
        <v>2288429</v>
      </c>
      <c r="H87" s="147">
        <v>2301312</v>
      </c>
      <c r="I87" s="147">
        <v>2494168</v>
      </c>
      <c r="J87" s="147">
        <v>2433824</v>
      </c>
      <c r="K87" s="147">
        <v>2300087</v>
      </c>
      <c r="L87" s="148">
        <v>2287502</v>
      </c>
      <c r="M87" s="149">
        <v>2348643</v>
      </c>
      <c r="N87" s="149">
        <v>2428915.25</v>
      </c>
      <c r="O87" s="149">
        <v>2430838</v>
      </c>
      <c r="P87" s="149">
        <v>2480822.5</v>
      </c>
      <c r="Q87" s="149">
        <v>2402807.5</v>
      </c>
      <c r="R87" s="220"/>
    </row>
    <row r="88" spans="1:18" ht="15.5">
      <c r="A88" s="235" t="s">
        <v>61</v>
      </c>
      <c r="B88" s="147">
        <v>904338</v>
      </c>
      <c r="C88" s="147">
        <v>898360</v>
      </c>
      <c r="D88" s="147">
        <v>841463</v>
      </c>
      <c r="E88" s="147">
        <v>840332</v>
      </c>
      <c r="F88" s="147">
        <v>794949</v>
      </c>
      <c r="G88" s="147">
        <v>2696134</v>
      </c>
      <c r="H88" s="147">
        <v>2687269</v>
      </c>
      <c r="I88" s="147">
        <v>2890218</v>
      </c>
      <c r="J88" s="147">
        <v>2879499</v>
      </c>
      <c r="K88" s="147">
        <v>2834973</v>
      </c>
      <c r="L88" s="148">
        <v>3003813</v>
      </c>
      <c r="M88" s="149">
        <v>3041243.25</v>
      </c>
      <c r="N88" s="149">
        <v>3032533.75</v>
      </c>
      <c r="O88" s="149">
        <v>3046498.5</v>
      </c>
      <c r="P88" s="149">
        <v>3167028.75</v>
      </c>
      <c r="Q88" s="149">
        <v>2877531</v>
      </c>
      <c r="R88" s="220"/>
    </row>
    <row r="89" spans="1:18" ht="93">
      <c r="A89" s="235" t="s">
        <v>1189</v>
      </c>
      <c r="B89" s="147">
        <v>4777146</v>
      </c>
      <c r="C89" s="147">
        <v>4517181</v>
      </c>
      <c r="D89" s="147">
        <v>4492292</v>
      </c>
      <c r="E89" s="147">
        <v>4371889</v>
      </c>
      <c r="F89" s="147">
        <v>4288174</v>
      </c>
      <c r="G89" s="147">
        <v>456589</v>
      </c>
      <c r="H89" s="147">
        <v>423857</v>
      </c>
      <c r="I89" s="147">
        <v>452539</v>
      </c>
      <c r="J89" s="147">
        <v>438999</v>
      </c>
      <c r="K89" s="147">
        <v>432306</v>
      </c>
      <c r="L89" s="148">
        <v>444130</v>
      </c>
      <c r="M89" s="61"/>
      <c r="N89" s="61"/>
      <c r="O89" s="61"/>
      <c r="P89" s="61"/>
      <c r="Q89" s="61"/>
      <c r="R89" s="220"/>
    </row>
    <row r="90" spans="1:18" ht="15.5">
      <c r="A90" s="235" t="s">
        <v>60</v>
      </c>
      <c r="B90" s="147">
        <v>2207080</v>
      </c>
      <c r="C90" s="147">
        <v>2108504</v>
      </c>
      <c r="D90" s="147">
        <v>2105851</v>
      </c>
      <c r="E90" s="147">
        <v>2036518</v>
      </c>
      <c r="F90" s="147">
        <v>2021731</v>
      </c>
      <c r="G90" s="147">
        <v>335864</v>
      </c>
      <c r="H90" s="147">
        <v>323918</v>
      </c>
      <c r="I90" s="147">
        <v>340840</v>
      </c>
      <c r="J90" s="147">
        <v>316048</v>
      </c>
      <c r="K90" s="147">
        <v>330789</v>
      </c>
      <c r="L90" s="148">
        <v>331893</v>
      </c>
      <c r="M90" s="61"/>
      <c r="N90" s="61"/>
      <c r="O90" s="61"/>
      <c r="P90" s="61"/>
      <c r="Q90" s="61"/>
      <c r="R90" s="220"/>
    </row>
    <row r="91" spans="1:18" ht="15.5">
      <c r="A91" s="235" t="s">
        <v>61</v>
      </c>
      <c r="B91" s="147">
        <v>2570066</v>
      </c>
      <c r="C91" s="147">
        <v>2408677</v>
      </c>
      <c r="D91" s="147">
        <v>2386441</v>
      </c>
      <c r="E91" s="147">
        <v>2335371</v>
      </c>
      <c r="F91" s="147">
        <v>2266443</v>
      </c>
      <c r="G91" s="147">
        <v>120725</v>
      </c>
      <c r="H91" s="147">
        <v>99939</v>
      </c>
      <c r="I91" s="147">
        <v>111699</v>
      </c>
      <c r="J91" s="147">
        <v>122951</v>
      </c>
      <c r="K91" s="147">
        <v>101517</v>
      </c>
      <c r="L91" s="148">
        <v>112237</v>
      </c>
      <c r="M91" s="61"/>
      <c r="N91" s="61"/>
      <c r="O91" s="61"/>
      <c r="P91" s="61"/>
      <c r="Q91" s="61"/>
      <c r="R91" s="220"/>
    </row>
    <row r="92" spans="1:18" ht="62">
      <c r="A92" s="235" t="s">
        <v>1190</v>
      </c>
      <c r="B92" s="147">
        <v>2977420</v>
      </c>
      <c r="C92" s="147">
        <v>2791134</v>
      </c>
      <c r="D92" s="147">
        <v>2836735</v>
      </c>
      <c r="E92" s="147">
        <v>2670578</v>
      </c>
      <c r="F92" s="147">
        <v>2514943</v>
      </c>
      <c r="G92" s="147">
        <v>4527974</v>
      </c>
      <c r="H92" s="147">
        <v>4564724</v>
      </c>
      <c r="I92" s="147">
        <v>4931847</v>
      </c>
      <c r="J92" s="147">
        <v>4874324</v>
      </c>
      <c r="K92" s="147">
        <v>4702754</v>
      </c>
      <c r="L92" s="148">
        <v>4847185</v>
      </c>
      <c r="M92" s="61"/>
      <c r="N92" s="61"/>
      <c r="O92" s="61"/>
      <c r="P92" s="61"/>
      <c r="Q92" s="61"/>
      <c r="R92" s="220"/>
    </row>
    <row r="93" spans="1:18" ht="15.5">
      <c r="A93" s="235" t="s">
        <v>60</v>
      </c>
      <c r="B93" s="147">
        <v>1239516</v>
      </c>
      <c r="C93" s="147">
        <v>1150821</v>
      </c>
      <c r="D93" s="147">
        <v>1177435</v>
      </c>
      <c r="E93" s="147">
        <v>1142439</v>
      </c>
      <c r="F93" s="147">
        <v>1041854</v>
      </c>
      <c r="G93" s="147">
        <v>1952565</v>
      </c>
      <c r="H93" s="147">
        <v>1977394</v>
      </c>
      <c r="I93" s="147">
        <v>2153328</v>
      </c>
      <c r="J93" s="147">
        <v>2117776</v>
      </c>
      <c r="K93" s="147">
        <v>1969298</v>
      </c>
      <c r="L93" s="148">
        <v>1955609</v>
      </c>
      <c r="M93" s="61"/>
      <c r="N93" s="61"/>
      <c r="O93" s="61"/>
      <c r="P93" s="61"/>
      <c r="Q93" s="61"/>
      <c r="R93" s="220"/>
    </row>
    <row r="94" spans="1:18" ht="15.5">
      <c r="A94" s="235" t="s">
        <v>61</v>
      </c>
      <c r="B94" s="147">
        <v>1737904</v>
      </c>
      <c r="C94" s="147">
        <v>1640313</v>
      </c>
      <c r="D94" s="147">
        <v>1659300</v>
      </c>
      <c r="E94" s="147">
        <v>1528139</v>
      </c>
      <c r="F94" s="147">
        <v>1473089</v>
      </c>
      <c r="G94" s="147">
        <v>2575409</v>
      </c>
      <c r="H94" s="147">
        <v>2587330</v>
      </c>
      <c r="I94" s="147">
        <v>2778519</v>
      </c>
      <c r="J94" s="147">
        <v>2756548</v>
      </c>
      <c r="K94" s="147">
        <v>2733456</v>
      </c>
      <c r="L94" s="148">
        <v>2891576</v>
      </c>
      <c r="M94" s="61"/>
      <c r="N94" s="61"/>
      <c r="O94" s="61"/>
      <c r="P94" s="61"/>
      <c r="Q94" s="61"/>
      <c r="R94" s="220"/>
    </row>
    <row r="95" spans="1:18" ht="93">
      <c r="A95" s="235" t="s">
        <v>1191</v>
      </c>
      <c r="B95" s="147">
        <v>2254117</v>
      </c>
      <c r="C95" s="147">
        <v>2277143</v>
      </c>
      <c r="D95" s="147">
        <v>2175763</v>
      </c>
      <c r="E95" s="147">
        <v>2048450</v>
      </c>
      <c r="F95" s="147">
        <v>2034945</v>
      </c>
      <c r="G95" s="147">
        <v>3115057</v>
      </c>
      <c r="H95" s="147">
        <v>3238311</v>
      </c>
      <c r="I95" s="147">
        <v>3413696</v>
      </c>
      <c r="J95" s="147">
        <v>3501478</v>
      </c>
      <c r="K95" s="147">
        <v>3511898</v>
      </c>
      <c r="L95" s="148">
        <v>3710728</v>
      </c>
      <c r="M95" s="61"/>
      <c r="N95" s="61"/>
      <c r="O95" s="61"/>
      <c r="P95" s="61"/>
      <c r="Q95" s="61"/>
      <c r="R95" s="220"/>
    </row>
    <row r="96" spans="1:18" ht="15.5">
      <c r="A96" s="235" t="s">
        <v>60</v>
      </c>
      <c r="B96" s="147">
        <v>1450865</v>
      </c>
      <c r="C96" s="147">
        <v>1455653</v>
      </c>
      <c r="D96" s="147">
        <v>1390424</v>
      </c>
      <c r="E96" s="147">
        <v>1319270</v>
      </c>
      <c r="F96" s="147">
        <v>1330501</v>
      </c>
      <c r="G96" s="147">
        <v>1290447</v>
      </c>
      <c r="H96" s="147">
        <v>1351230</v>
      </c>
      <c r="I96" s="147">
        <v>1368843</v>
      </c>
      <c r="J96" s="147">
        <v>1380623</v>
      </c>
      <c r="K96" s="147">
        <v>1406121</v>
      </c>
      <c r="L96" s="148">
        <v>1518025</v>
      </c>
      <c r="M96" s="61"/>
      <c r="N96" s="61"/>
      <c r="O96" s="61"/>
      <c r="P96" s="61"/>
      <c r="Q96" s="61"/>
      <c r="R96" s="220"/>
    </row>
    <row r="97" spans="1:18" ht="15.5">
      <c r="A97" s="235" t="s">
        <v>61</v>
      </c>
      <c r="B97" s="147">
        <v>803252</v>
      </c>
      <c r="C97" s="147">
        <v>821490</v>
      </c>
      <c r="D97" s="147">
        <v>785339</v>
      </c>
      <c r="E97" s="147">
        <v>729180</v>
      </c>
      <c r="F97" s="147">
        <v>704444</v>
      </c>
      <c r="G97" s="147">
        <v>1824610</v>
      </c>
      <c r="H97" s="147">
        <v>1887081</v>
      </c>
      <c r="I97" s="147">
        <v>2044853</v>
      </c>
      <c r="J97" s="147">
        <v>2120855</v>
      </c>
      <c r="K97" s="147">
        <v>2105777</v>
      </c>
      <c r="L97" s="148">
        <v>2192703</v>
      </c>
      <c r="M97" s="61"/>
      <c r="N97" s="61"/>
      <c r="O97" s="61"/>
      <c r="P97" s="61"/>
      <c r="Q97" s="61"/>
      <c r="R97" s="220"/>
    </row>
    <row r="98" spans="1:18" ht="77.5">
      <c r="A98" s="235" t="s">
        <v>1192</v>
      </c>
      <c r="B98" s="147">
        <v>297625</v>
      </c>
      <c r="C98" s="147">
        <v>307576</v>
      </c>
      <c r="D98" s="147">
        <v>333029</v>
      </c>
      <c r="E98" s="147">
        <v>312206</v>
      </c>
      <c r="F98" s="147">
        <v>309713</v>
      </c>
      <c r="G98" s="147">
        <v>2335660</v>
      </c>
      <c r="H98" s="147">
        <v>2371449</v>
      </c>
      <c r="I98" s="147">
        <v>2450250</v>
      </c>
      <c r="J98" s="147">
        <v>2384186</v>
      </c>
      <c r="K98" s="147">
        <v>2329635</v>
      </c>
      <c r="L98" s="148">
        <v>2229268</v>
      </c>
      <c r="M98" s="61">
        <f>SUM(M99:M100)</f>
        <v>2254258</v>
      </c>
      <c r="N98" s="61">
        <f t="shared" ref="N98:Q98" si="1">SUM(N99:N100)</f>
        <v>2208037</v>
      </c>
      <c r="O98" s="61">
        <f t="shared" si="1"/>
        <v>2247145</v>
      </c>
      <c r="P98" s="61">
        <f t="shared" si="1"/>
        <v>2327214.25</v>
      </c>
      <c r="Q98" s="61">
        <f t="shared" si="1"/>
        <v>2528587.75</v>
      </c>
      <c r="R98" s="220"/>
    </row>
    <row r="99" spans="1:18" ht="15.5">
      <c r="A99" s="235" t="s">
        <v>60</v>
      </c>
      <c r="B99" s="147">
        <v>196940</v>
      </c>
      <c r="C99" s="147">
        <v>210208</v>
      </c>
      <c r="D99" s="147">
        <v>225571</v>
      </c>
      <c r="E99" s="147">
        <v>206773</v>
      </c>
      <c r="F99" s="147">
        <v>208221</v>
      </c>
      <c r="G99" s="147">
        <v>1505434</v>
      </c>
      <c r="H99" s="147">
        <v>1512310</v>
      </c>
      <c r="I99" s="147">
        <v>1543076</v>
      </c>
      <c r="J99" s="147">
        <v>1495512</v>
      </c>
      <c r="K99" s="147">
        <v>1425979</v>
      </c>
      <c r="L99" s="148">
        <v>1391823</v>
      </c>
      <c r="M99" s="149">
        <v>1400799.25</v>
      </c>
      <c r="N99" s="149">
        <v>1373312</v>
      </c>
      <c r="O99" s="149">
        <v>1381015.5</v>
      </c>
      <c r="P99" s="149">
        <v>1391497.25</v>
      </c>
      <c r="Q99" s="149">
        <v>1515273.25</v>
      </c>
      <c r="R99" s="220"/>
    </row>
    <row r="100" spans="1:18" ht="15.5">
      <c r="A100" s="235" t="s">
        <v>61</v>
      </c>
      <c r="B100" s="147">
        <v>100685</v>
      </c>
      <c r="C100" s="147">
        <v>97368</v>
      </c>
      <c r="D100" s="147">
        <v>107458</v>
      </c>
      <c r="E100" s="147">
        <v>105433</v>
      </c>
      <c r="F100" s="147">
        <v>101492</v>
      </c>
      <c r="G100" s="147">
        <v>830226</v>
      </c>
      <c r="H100" s="147">
        <v>859139</v>
      </c>
      <c r="I100" s="147">
        <v>907174</v>
      </c>
      <c r="J100" s="147">
        <v>888674</v>
      </c>
      <c r="K100" s="147">
        <v>903656</v>
      </c>
      <c r="L100" s="148">
        <v>837445</v>
      </c>
      <c r="M100" s="149">
        <v>853458.75</v>
      </c>
      <c r="N100" s="149">
        <v>834725</v>
      </c>
      <c r="O100" s="149">
        <v>866129.5</v>
      </c>
      <c r="P100" s="149">
        <v>935717</v>
      </c>
      <c r="Q100" s="149">
        <v>1013314.5</v>
      </c>
      <c r="R100" s="220"/>
    </row>
    <row r="101" spans="1:18" ht="13.5" customHeight="1">
      <c r="A101" s="212" t="s">
        <v>1193</v>
      </c>
      <c r="B101" s="211"/>
      <c r="C101" s="211"/>
      <c r="D101" s="211"/>
      <c r="E101" s="211"/>
      <c r="F101" s="211"/>
      <c r="G101" s="211"/>
      <c r="H101" s="211"/>
      <c r="I101" s="211"/>
    </row>
    <row r="102" spans="1:18" ht="15.5">
      <c r="A102" s="212" t="s">
        <v>1194</v>
      </c>
    </row>
    <row r="106" spans="1:18" ht="15.5">
      <c r="F106" s="220"/>
    </row>
    <row r="107" spans="1:18" ht="15.5">
      <c r="F107" s="220"/>
    </row>
    <row r="110" spans="1:18" ht="15.5">
      <c r="F110" s="220"/>
    </row>
  </sheetData>
  <printOptions horizontalCentered="1"/>
  <pageMargins left="0.70866141732283472" right="0.70866141732283472" top="0.74803149606299213" bottom="0.74803149606299213" header="0.31496062992125984" footer="0.31496062992125984"/>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249977111117893"/>
  </sheetPr>
  <dimension ref="A1:H69"/>
  <sheetViews>
    <sheetView zoomScale="80" zoomScaleNormal="80" workbookViewId="0"/>
  </sheetViews>
  <sheetFormatPr baseColWidth="10" defaultColWidth="11.453125" defaultRowHeight="14.5"/>
  <cols>
    <col min="1" max="11" width="15.7265625" style="13" customWidth="1"/>
    <col min="12" max="16384" width="11.453125" style="13"/>
  </cols>
  <sheetData>
    <row r="1" spans="1:1" ht="15.5">
      <c r="A1" s="212" t="s">
        <v>1309</v>
      </c>
    </row>
    <row r="21" spans="1:8" ht="23.25" customHeight="1">
      <c r="A21" s="211"/>
      <c r="B21" s="211"/>
      <c r="C21" s="211"/>
      <c r="D21" s="14"/>
      <c r="E21" s="14"/>
      <c r="F21" s="14"/>
      <c r="G21" s="14"/>
      <c r="H21" s="14"/>
    </row>
    <row r="22" spans="1:8" ht="22.5" customHeight="1">
      <c r="A22" s="85" t="s">
        <v>1195</v>
      </c>
      <c r="B22" s="212"/>
      <c r="C22" s="212"/>
      <c r="D22" s="14"/>
      <c r="E22" s="14"/>
      <c r="F22" s="14"/>
      <c r="G22" s="14"/>
      <c r="H22" s="14"/>
    </row>
    <row r="23" spans="1:8" ht="15" customHeight="1">
      <c r="A23" s="85" t="s">
        <v>1196</v>
      </c>
      <c r="B23" s="212"/>
      <c r="C23" s="212"/>
      <c r="D23" s="15"/>
      <c r="E23" s="15"/>
      <c r="F23" s="15"/>
      <c r="G23" s="15"/>
      <c r="H23" s="15"/>
    </row>
    <row r="24" spans="1:8" ht="18.5">
      <c r="A24" s="85" t="s">
        <v>1197</v>
      </c>
      <c r="B24" s="212"/>
      <c r="C24" s="212"/>
      <c r="D24" s="211"/>
      <c r="E24" s="211"/>
      <c r="F24" s="211"/>
      <c r="G24" s="211"/>
      <c r="H24" s="211"/>
    </row>
    <row r="45" spans="1:8" ht="27" customHeight="1">
      <c r="A45" s="85" t="s">
        <v>1198</v>
      </c>
      <c r="B45" s="212"/>
      <c r="C45" s="212"/>
      <c r="D45" s="15"/>
      <c r="E45" s="15"/>
      <c r="F45" s="15"/>
      <c r="G45" s="15"/>
      <c r="H45" s="15"/>
    </row>
    <row r="46" spans="1:8" ht="25.5" customHeight="1">
      <c r="A46" s="85" t="s">
        <v>1196</v>
      </c>
      <c r="B46" s="212"/>
      <c r="C46" s="212"/>
      <c r="D46" s="15"/>
      <c r="E46" s="15"/>
      <c r="F46" s="15"/>
      <c r="G46" s="15"/>
      <c r="H46" s="15"/>
    </row>
    <row r="47" spans="1:8" ht="18.5">
      <c r="A47" s="85" t="s">
        <v>1197</v>
      </c>
      <c r="B47" s="212"/>
      <c r="C47" s="212"/>
      <c r="D47" s="15"/>
      <c r="E47" s="15"/>
      <c r="F47" s="15"/>
      <c r="G47" s="15"/>
      <c r="H47" s="15"/>
    </row>
    <row r="48" spans="1:8" ht="15.5">
      <c r="A48" s="212"/>
      <c r="B48" s="212"/>
      <c r="C48" s="212"/>
      <c r="D48" s="211"/>
      <c r="E48" s="211"/>
      <c r="F48" s="211"/>
      <c r="G48" s="211"/>
      <c r="H48" s="211"/>
    </row>
    <row r="67" spans="2:8" ht="24.75" customHeight="1">
      <c r="B67" s="15"/>
      <c r="C67" s="15"/>
      <c r="D67" s="15"/>
      <c r="E67" s="15"/>
      <c r="F67" s="15"/>
      <c r="G67" s="15"/>
      <c r="H67" s="15"/>
    </row>
    <row r="68" spans="2:8" ht="24.75" customHeight="1">
      <c r="B68" s="15"/>
      <c r="C68" s="15"/>
      <c r="D68" s="15"/>
      <c r="E68" s="15"/>
      <c r="F68" s="15"/>
      <c r="G68" s="15"/>
      <c r="H68" s="15"/>
    </row>
    <row r="69" spans="2:8">
      <c r="B69" s="15"/>
      <c r="C69" s="15"/>
      <c r="D69" s="15"/>
      <c r="E69" s="15"/>
      <c r="F69" s="15"/>
      <c r="G69" s="15"/>
      <c r="H69" s="15"/>
    </row>
  </sheetData>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7" tint="0.39997558519241921"/>
  </sheetPr>
  <dimension ref="A1:AR74"/>
  <sheetViews>
    <sheetView zoomScaleNormal="100" workbookViewId="0"/>
  </sheetViews>
  <sheetFormatPr baseColWidth="10" defaultColWidth="11.453125" defaultRowHeight="12.5"/>
  <cols>
    <col min="1" max="1" width="7.1796875" style="1" customWidth="1"/>
    <col min="2" max="2" width="3.81640625" style="1" customWidth="1"/>
    <col min="3" max="16384" width="11.453125" style="1"/>
  </cols>
  <sheetData>
    <row r="1" spans="1:44" ht="15.5">
      <c r="A1" s="77" t="s">
        <v>1310</v>
      </c>
      <c r="B1" s="77"/>
      <c r="C1" s="77"/>
      <c r="D1" s="77"/>
      <c r="E1" s="77"/>
      <c r="F1" s="44"/>
      <c r="G1" s="44"/>
    </row>
    <row r="2" spans="1:44" ht="15.5">
      <c r="A2" s="212" t="s">
        <v>1116</v>
      </c>
      <c r="B2" s="212"/>
      <c r="C2" s="212"/>
      <c r="D2" s="212"/>
      <c r="E2" s="212"/>
    </row>
    <row r="3" spans="1:44" ht="15.5">
      <c r="A3" s="212" t="s">
        <v>1199</v>
      </c>
      <c r="B3" s="212"/>
      <c r="C3" s="212"/>
      <c r="D3" s="212"/>
      <c r="E3" s="212"/>
    </row>
    <row r="4" spans="1:44" ht="15.5">
      <c r="A4" s="285" t="s">
        <v>1118</v>
      </c>
      <c r="B4" s="285"/>
      <c r="C4" s="233" t="s">
        <v>59</v>
      </c>
      <c r="D4" s="233" t="s">
        <v>60</v>
      </c>
      <c r="E4" s="233" t="s">
        <v>61</v>
      </c>
    </row>
    <row r="5" spans="1:44" ht="15.5">
      <c r="A5" s="256">
        <v>2005</v>
      </c>
      <c r="B5" s="233" t="s">
        <v>127</v>
      </c>
      <c r="C5" s="109">
        <v>59.116500000000002</v>
      </c>
      <c r="D5" s="109">
        <v>59.1355</v>
      </c>
      <c r="E5" s="109">
        <v>59.082299999999996</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44" ht="16" thickBot="1">
      <c r="A6" s="256"/>
      <c r="B6" s="233" t="s">
        <v>128</v>
      </c>
      <c r="C6" s="109">
        <v>59.381399999999999</v>
      </c>
      <c r="D6" s="109">
        <v>59.178600000000003</v>
      </c>
      <c r="E6" s="109">
        <v>59.731299999999997</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4" ht="16.5" thickTop="1" thickBot="1">
      <c r="A7" s="256"/>
      <c r="B7" s="233" t="s">
        <v>129</v>
      </c>
      <c r="C7" s="109">
        <v>59.722499999999997</v>
      </c>
      <c r="D7" s="109">
        <v>59.408000000000001</v>
      </c>
      <c r="E7" s="109">
        <v>60.263800000000003</v>
      </c>
      <c r="F7" s="16"/>
      <c r="G7" s="16"/>
      <c r="H7" s="45"/>
      <c r="I7" s="45"/>
      <c r="J7" s="45"/>
      <c r="K7" s="45"/>
      <c r="L7" s="45"/>
      <c r="M7" s="45"/>
      <c r="N7" s="45"/>
      <c r="O7" s="45"/>
      <c r="P7" s="45"/>
      <c r="Q7" s="45"/>
      <c r="R7" s="45"/>
      <c r="S7" s="45"/>
      <c r="T7" s="45"/>
      <c r="U7" s="45"/>
      <c r="V7" s="45"/>
      <c r="W7" s="45"/>
      <c r="X7" s="45"/>
      <c r="Y7" s="45"/>
      <c r="Z7" s="45"/>
      <c r="AA7" s="45"/>
      <c r="AB7" s="45"/>
      <c r="AC7" s="45"/>
      <c r="AD7" s="45"/>
      <c r="AE7" s="45"/>
      <c r="AF7" s="45"/>
      <c r="AG7" s="46"/>
      <c r="AH7" s="47"/>
      <c r="AI7" s="47"/>
      <c r="AJ7" s="47"/>
      <c r="AK7" s="47"/>
      <c r="AL7" s="47"/>
      <c r="AM7" s="47"/>
      <c r="AN7" s="47"/>
      <c r="AO7" s="47"/>
      <c r="AP7" s="47"/>
      <c r="AQ7" s="47"/>
      <c r="AR7" s="47"/>
    </row>
    <row r="8" spans="1:44" ht="16" thickTop="1">
      <c r="A8" s="256"/>
      <c r="B8" s="233" t="s">
        <v>130</v>
      </c>
      <c r="C8" s="109">
        <v>59.563800000000001</v>
      </c>
      <c r="D8" s="109">
        <v>59.347200000000001</v>
      </c>
      <c r="E8" s="109">
        <v>59.932099999999998</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row>
    <row r="9" spans="1:44" ht="15.5">
      <c r="A9" s="256">
        <v>2006</v>
      </c>
      <c r="B9" s="233" t="s">
        <v>127</v>
      </c>
      <c r="C9" s="109">
        <v>58.5837</v>
      </c>
      <c r="D9" s="109">
        <v>58.4756</v>
      </c>
      <c r="E9" s="109">
        <v>58.767499999999998</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1:44" ht="15.5">
      <c r="A10" s="256"/>
      <c r="B10" s="233" t="s">
        <v>128</v>
      </c>
      <c r="C10" s="109">
        <v>59.075699999999998</v>
      </c>
      <c r="D10" s="109">
        <v>58.930500000000002</v>
      </c>
      <c r="E10" s="109">
        <v>59.322600000000001</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44" ht="15.5">
      <c r="A11" s="256"/>
      <c r="B11" s="233" t="s">
        <v>129</v>
      </c>
      <c r="C11" s="109">
        <v>58.055900000000001</v>
      </c>
      <c r="D11" s="109">
        <v>57.868099999999998</v>
      </c>
      <c r="E11" s="109">
        <v>58.371299999999998</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44" ht="15.5">
      <c r="A12" s="256"/>
      <c r="B12" s="233" t="s">
        <v>130</v>
      </c>
      <c r="C12" s="109">
        <v>57.748800000000003</v>
      </c>
      <c r="D12" s="109">
        <v>57.474800000000002</v>
      </c>
      <c r="E12" s="109">
        <v>58.207099999999997</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44" ht="15.5">
      <c r="A13" s="256">
        <v>2007</v>
      </c>
      <c r="B13" s="233" t="s">
        <v>127</v>
      </c>
      <c r="C13" s="109">
        <v>57.532899999999998</v>
      </c>
      <c r="D13" s="109">
        <v>57.283000000000001</v>
      </c>
      <c r="E13" s="109">
        <v>57.953000000000003</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row>
    <row r="14" spans="1:44" ht="15.5">
      <c r="A14" s="256"/>
      <c r="B14" s="233" t="s">
        <v>128</v>
      </c>
      <c r="C14" s="109">
        <v>57.953600000000002</v>
      </c>
      <c r="D14" s="109">
        <v>57.435299999999998</v>
      </c>
      <c r="E14" s="109">
        <v>58.819000000000003</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16"/>
    </row>
    <row r="15" spans="1:44" ht="15.5">
      <c r="A15" s="256"/>
      <c r="B15" s="233" t="s">
        <v>129</v>
      </c>
      <c r="C15" s="109">
        <v>57.657400000000003</v>
      </c>
      <c r="D15" s="109">
        <v>57.446199999999997</v>
      </c>
      <c r="E15" s="109">
        <v>58.0105</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44" ht="15.5">
      <c r="A16" s="256"/>
      <c r="B16" s="233" t="s">
        <v>130</v>
      </c>
      <c r="C16" s="109">
        <v>58.298299999999998</v>
      </c>
      <c r="D16" s="109">
        <v>57.578000000000003</v>
      </c>
      <c r="E16" s="109">
        <v>59.477400000000003</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41" ht="16" thickBot="1">
      <c r="A17" s="256">
        <v>2008</v>
      </c>
      <c r="B17" s="233" t="s">
        <v>127</v>
      </c>
      <c r="C17" s="109">
        <v>57.6905</v>
      </c>
      <c r="D17" s="109">
        <v>57.168399999999998</v>
      </c>
      <c r="E17" s="109">
        <v>58.558500000000002</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41" ht="16.5" thickTop="1" thickBot="1">
      <c r="A18" s="256"/>
      <c r="B18" s="233" t="s">
        <v>128</v>
      </c>
      <c r="C18" s="109">
        <v>58.328499999999998</v>
      </c>
      <c r="D18" s="109">
        <v>57.707999999999998</v>
      </c>
      <c r="E18" s="109">
        <v>59.362499999999997</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c r="AH18" s="47"/>
      <c r="AI18" s="47"/>
      <c r="AJ18" s="47"/>
      <c r="AK18" s="47"/>
      <c r="AL18" s="47"/>
      <c r="AM18" s="47"/>
      <c r="AN18" s="47"/>
      <c r="AO18" s="47"/>
    </row>
    <row r="19" spans="1:41" ht="16" thickTop="1">
      <c r="A19" s="256"/>
      <c r="B19" s="233" t="s">
        <v>129</v>
      </c>
      <c r="C19" s="109">
        <v>58.006900000000002</v>
      </c>
      <c r="D19" s="109">
        <v>57.767099999999999</v>
      </c>
      <c r="E19" s="109">
        <v>58.412399999999998</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41" ht="15.5">
      <c r="A20" s="256"/>
      <c r="B20" s="233" t="s">
        <v>130</v>
      </c>
      <c r="C20" s="109">
        <v>58.461199999999998</v>
      </c>
      <c r="D20" s="109">
        <v>58.211500000000001</v>
      </c>
      <c r="E20" s="109">
        <v>58.880400000000002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41" ht="15.5">
      <c r="A21" s="256">
        <v>2009</v>
      </c>
      <c r="B21" s="233" t="s">
        <v>127</v>
      </c>
      <c r="C21" s="109">
        <v>58.639699999999998</v>
      </c>
      <c r="D21" s="109">
        <v>58.607599999999998</v>
      </c>
      <c r="E21" s="109">
        <v>58.6937</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41" ht="15.5">
      <c r="A22" s="256"/>
      <c r="B22" s="233" t="s">
        <v>128</v>
      </c>
      <c r="C22" s="109">
        <v>59.4878</v>
      </c>
      <c r="D22" s="109">
        <v>59.471200000000003</v>
      </c>
      <c r="E22" s="109">
        <v>59.515700000000002</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41" ht="15.5">
      <c r="A23" s="256"/>
      <c r="B23" s="233" t="s">
        <v>129</v>
      </c>
      <c r="C23" s="109">
        <v>59.761800000000001</v>
      </c>
      <c r="D23" s="109">
        <v>59.3491</v>
      </c>
      <c r="E23" s="109">
        <v>60.434600000000003</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41" ht="15.5">
      <c r="A24" s="256"/>
      <c r="B24" s="233" t="s">
        <v>130</v>
      </c>
      <c r="C24" s="109">
        <v>60.020800000000001</v>
      </c>
      <c r="D24" s="109">
        <v>59.520600000000002</v>
      </c>
      <c r="E24" s="109">
        <v>60.838099999999997</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5" spans="1:41" ht="15.5">
      <c r="A25" s="256">
        <v>2010</v>
      </c>
      <c r="B25" s="233" t="s">
        <v>127</v>
      </c>
      <c r="C25" s="109">
        <v>59.511299999999999</v>
      </c>
      <c r="D25" s="109">
        <v>59.115900000000003</v>
      </c>
      <c r="E25" s="109">
        <v>60.168399999999998</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row>
    <row r="26" spans="1:41" ht="15.5">
      <c r="A26" s="256"/>
      <c r="B26" s="233" t="s">
        <v>128</v>
      </c>
      <c r="C26" s="109">
        <v>59.891599999999997</v>
      </c>
      <c r="D26" s="109">
        <v>59.581800000000001</v>
      </c>
      <c r="E26" s="109">
        <v>60.404800000000002</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row>
    <row r="27" spans="1:41" ht="15.5">
      <c r="A27" s="256"/>
      <c r="B27" s="233" t="s">
        <v>129</v>
      </c>
      <c r="C27" s="109">
        <v>59.258400000000002</v>
      </c>
      <c r="D27" s="109">
        <v>58.740299999999998</v>
      </c>
      <c r="E27" s="109">
        <v>60.117899999999999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row>
    <row r="28" spans="1:41" ht="15.5">
      <c r="A28" s="256"/>
      <c r="B28" s="233" t="s">
        <v>130</v>
      </c>
      <c r="C28" s="109">
        <v>59.268700000000003</v>
      </c>
      <c r="D28" s="109">
        <v>59.037399999999998</v>
      </c>
      <c r="E28" s="109">
        <v>59.656799999999997</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row>
    <row r="29" spans="1:41" ht="15.5">
      <c r="A29" s="256">
        <v>2011</v>
      </c>
      <c r="B29" s="233" t="s">
        <v>127</v>
      </c>
      <c r="C29" s="109">
        <v>59.1965</v>
      </c>
      <c r="D29" s="109">
        <v>59.016100000000002</v>
      </c>
      <c r="E29" s="109">
        <v>59.502099999999999</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row>
    <row r="30" spans="1:41" ht="15.5">
      <c r="A30" s="256"/>
      <c r="B30" s="233" t="s">
        <v>128</v>
      </c>
      <c r="C30" s="109">
        <v>59.199199999999998</v>
      </c>
      <c r="D30" s="109">
        <v>58.734200000000001</v>
      </c>
      <c r="E30" s="109">
        <v>59.974800000000002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row>
    <row r="31" spans="1:41" ht="15.5">
      <c r="A31" s="256"/>
      <c r="B31" s="233" t="s">
        <v>129</v>
      </c>
      <c r="C31" s="109">
        <v>59.598399999999998</v>
      </c>
      <c r="D31" s="109">
        <v>59.169800000000002</v>
      </c>
      <c r="E31" s="109">
        <v>60.313600000000001</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row>
    <row r="32" spans="1:41" ht="15.5">
      <c r="A32" s="256"/>
      <c r="B32" s="233" t="s">
        <v>130</v>
      </c>
      <c r="C32" s="109">
        <v>59.659500000000001</v>
      </c>
      <c r="D32" s="109">
        <v>59.015900000000002</v>
      </c>
      <c r="E32" s="109">
        <v>60.685099999999998</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row>
    <row r="33" spans="1:32" ht="15.5">
      <c r="A33" s="256">
        <v>2012</v>
      </c>
      <c r="B33" s="233" t="s">
        <v>127</v>
      </c>
      <c r="C33" s="109">
        <v>59.448799999999999</v>
      </c>
      <c r="D33" s="109">
        <v>59.0411</v>
      </c>
      <c r="E33" s="109">
        <v>60.119100000000003</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row>
    <row r="34" spans="1:32" ht="15.5">
      <c r="A34" s="256"/>
      <c r="B34" s="233" t="s">
        <v>128</v>
      </c>
      <c r="C34" s="109">
        <v>59.633800000000001</v>
      </c>
      <c r="D34" s="109">
        <v>58.930399999999999</v>
      </c>
      <c r="E34" s="109">
        <v>60.765900000000002</v>
      </c>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row>
    <row r="35" spans="1:32" ht="15.5">
      <c r="A35" s="256"/>
      <c r="B35" s="233" t="s">
        <v>129</v>
      </c>
      <c r="C35" s="109">
        <v>59.779000000000003</v>
      </c>
      <c r="D35" s="109">
        <v>59.1556</v>
      </c>
      <c r="E35" s="109">
        <v>60.7881</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row>
    <row r="36" spans="1:32" ht="15.5">
      <c r="A36" s="256"/>
      <c r="B36" s="233" t="s">
        <v>130</v>
      </c>
      <c r="C36" s="109">
        <v>59.627800000000001</v>
      </c>
      <c r="D36" s="109">
        <v>59.003900000000002</v>
      </c>
      <c r="E36" s="109">
        <v>60.633499999999998</v>
      </c>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row>
    <row r="37" spans="1:32" ht="15.5">
      <c r="A37" s="256">
        <v>2013</v>
      </c>
      <c r="B37" s="233" t="s">
        <v>127</v>
      </c>
      <c r="C37" s="66">
        <v>58.726100000000002</v>
      </c>
      <c r="D37" s="66">
        <v>58.328400000000002</v>
      </c>
      <c r="E37" s="66">
        <v>59.38</v>
      </c>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row>
    <row r="38" spans="1:32" ht="15.5">
      <c r="A38" s="256"/>
      <c r="B38" s="233" t="s">
        <v>128</v>
      </c>
      <c r="C38" s="66">
        <v>58.883000000000003</v>
      </c>
      <c r="D38" s="66">
        <v>58.323599999999999</v>
      </c>
      <c r="E38" s="66">
        <v>59.777900000000002</v>
      </c>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1:32" ht="15.5">
      <c r="A39" s="256"/>
      <c r="B39" s="233" t="s">
        <v>129</v>
      </c>
      <c r="C39" s="66">
        <v>58.917900000000003</v>
      </c>
      <c r="D39" s="66">
        <v>58.552500000000002</v>
      </c>
      <c r="E39" s="66">
        <v>59.506100000000004</v>
      </c>
    </row>
    <row r="40" spans="1:32" ht="15.5">
      <c r="A40" s="256"/>
      <c r="B40" s="233" t="s">
        <v>130</v>
      </c>
      <c r="C40" s="66">
        <v>58.596499999999999</v>
      </c>
      <c r="D40" s="66">
        <v>57.945999999999998</v>
      </c>
      <c r="E40" s="66">
        <v>59.640500000000003</v>
      </c>
    </row>
    <row r="41" spans="1:32" ht="15.5">
      <c r="A41" s="256">
        <v>2014</v>
      </c>
      <c r="B41" s="233" t="s">
        <v>127</v>
      </c>
      <c r="C41" s="66">
        <v>57.997799999999998</v>
      </c>
      <c r="D41" s="66">
        <v>57.5871</v>
      </c>
      <c r="E41" s="66">
        <v>58.670499999999997</v>
      </c>
    </row>
    <row r="42" spans="1:32" ht="15.5">
      <c r="A42" s="256"/>
      <c r="B42" s="233" t="s">
        <v>128</v>
      </c>
      <c r="C42" s="66">
        <v>57.558700000000002</v>
      </c>
      <c r="D42" s="66">
        <v>57.115699999999997</v>
      </c>
      <c r="E42" s="66">
        <v>58.283000000000001</v>
      </c>
    </row>
    <row r="43" spans="1:32" ht="15.5">
      <c r="A43" s="256"/>
      <c r="B43" s="233" t="s">
        <v>129</v>
      </c>
      <c r="C43" s="66">
        <v>57.882300000000001</v>
      </c>
      <c r="D43" s="66">
        <v>57.644500000000001</v>
      </c>
      <c r="E43" s="66">
        <v>58.276499999999999</v>
      </c>
    </row>
    <row r="44" spans="1:32" ht="15.5">
      <c r="A44" s="256"/>
      <c r="B44" s="233" t="s">
        <v>130</v>
      </c>
      <c r="C44" s="109">
        <v>57.917999999999999</v>
      </c>
      <c r="D44" s="109">
        <v>57.542099999999998</v>
      </c>
      <c r="E44" s="109">
        <v>58.538800000000002</v>
      </c>
    </row>
    <row r="45" spans="1:32" ht="15.5">
      <c r="A45" s="261">
        <v>2015</v>
      </c>
      <c r="B45" s="217" t="s">
        <v>127</v>
      </c>
      <c r="C45" s="109">
        <v>57.6128</v>
      </c>
      <c r="D45" s="109">
        <v>57.304699999999997</v>
      </c>
      <c r="E45" s="109">
        <v>58.121000000000002</v>
      </c>
    </row>
    <row r="46" spans="1:32" ht="15.5">
      <c r="A46" s="261"/>
      <c r="B46" s="217" t="s">
        <v>128</v>
      </c>
      <c r="C46" s="109">
        <v>57.811100000000003</v>
      </c>
      <c r="D46" s="109">
        <v>57.338700000000003</v>
      </c>
      <c r="E46" s="109">
        <v>58.5884</v>
      </c>
    </row>
    <row r="47" spans="1:32" ht="15.5">
      <c r="A47" s="261"/>
      <c r="B47" s="217" t="s">
        <v>129</v>
      </c>
      <c r="C47" s="109">
        <v>57.792700000000004</v>
      </c>
      <c r="D47" s="109">
        <v>57.372399999999999</v>
      </c>
      <c r="E47" s="109">
        <v>58.478700000000003</v>
      </c>
    </row>
    <row r="48" spans="1:32" ht="15.5">
      <c r="A48" s="261"/>
      <c r="B48" s="217" t="s">
        <v>130</v>
      </c>
      <c r="C48" s="109">
        <v>58.177900000000001</v>
      </c>
      <c r="D48" s="109">
        <v>57.323999999999998</v>
      </c>
      <c r="E48" s="109">
        <v>59.546799999999998</v>
      </c>
    </row>
    <row r="49" spans="1:5" ht="15.5">
      <c r="A49" s="260">
        <v>2016</v>
      </c>
      <c r="B49" s="217" t="s">
        <v>127</v>
      </c>
      <c r="C49" s="73">
        <v>57.3613</v>
      </c>
      <c r="D49" s="73">
        <v>56.864400000000003</v>
      </c>
      <c r="E49" s="73">
        <v>58.1721</v>
      </c>
    </row>
    <row r="50" spans="1:5" ht="15.5">
      <c r="A50" s="260"/>
      <c r="B50" s="217" t="s">
        <v>128</v>
      </c>
      <c r="C50" s="73">
        <v>57.184800000000003</v>
      </c>
      <c r="D50" s="73">
        <v>56.842599999999997</v>
      </c>
      <c r="E50" s="73">
        <v>57.738199999999999</v>
      </c>
    </row>
    <row r="51" spans="1:5" ht="15.5">
      <c r="A51" s="260"/>
      <c r="B51" s="217" t="s">
        <v>129</v>
      </c>
      <c r="C51" s="73">
        <v>57.366999999999997</v>
      </c>
      <c r="D51" s="73">
        <v>56.840800000000002</v>
      </c>
      <c r="E51" s="73">
        <v>58.2151</v>
      </c>
    </row>
    <row r="52" spans="1:5" ht="15.5">
      <c r="A52" s="260"/>
      <c r="B52" s="217" t="s">
        <v>130</v>
      </c>
      <c r="C52" s="73">
        <v>57.239699999999999</v>
      </c>
      <c r="D52" s="73">
        <v>56.934199999999997</v>
      </c>
      <c r="E52" s="73">
        <v>57.734099999999998</v>
      </c>
    </row>
    <row r="53" spans="1:5" ht="15.5">
      <c r="A53" s="260">
        <v>2017</v>
      </c>
      <c r="B53" s="217" t="s">
        <v>127</v>
      </c>
      <c r="C53" s="73">
        <v>57.174199999999999</v>
      </c>
      <c r="D53" s="73">
        <v>56.822099999999999</v>
      </c>
      <c r="E53" s="73">
        <v>57.747700000000002</v>
      </c>
    </row>
    <row r="54" spans="1:5" ht="15.5">
      <c r="A54" s="260"/>
      <c r="B54" s="217" t="s">
        <v>128</v>
      </c>
      <c r="C54" s="73">
        <v>56.508200000000002</v>
      </c>
      <c r="D54" s="73">
        <v>56.353299999999997</v>
      </c>
      <c r="E54" s="73">
        <v>56.760300000000001</v>
      </c>
    </row>
    <row r="55" spans="1:5" ht="15.5">
      <c r="A55" s="260"/>
      <c r="B55" s="217" t="s">
        <v>129</v>
      </c>
      <c r="C55" s="73">
        <v>57.185299999999998</v>
      </c>
      <c r="D55" s="73">
        <v>56.996000000000002</v>
      </c>
      <c r="E55" s="73">
        <v>57.495600000000003</v>
      </c>
    </row>
    <row r="56" spans="1:5" ht="15.5">
      <c r="A56" s="260"/>
      <c r="B56" s="217" t="s">
        <v>130</v>
      </c>
      <c r="C56" s="73">
        <v>57.045000000000002</v>
      </c>
      <c r="D56" s="73">
        <v>56.851700000000001</v>
      </c>
      <c r="E56" s="73">
        <v>57.3581</v>
      </c>
    </row>
    <row r="57" spans="1:5" ht="15.5">
      <c r="A57" s="260">
        <v>2018</v>
      </c>
      <c r="B57" s="217" t="s">
        <v>127</v>
      </c>
      <c r="C57" s="73">
        <v>56.746699999999997</v>
      </c>
      <c r="D57" s="73">
        <v>56.558100000000003</v>
      </c>
      <c r="E57" s="73">
        <v>57.054299999999998</v>
      </c>
    </row>
    <row r="58" spans="1:5" ht="15.5">
      <c r="A58" s="260"/>
      <c r="B58" s="217" t="s">
        <v>128</v>
      </c>
      <c r="C58" s="73">
        <v>56.647199999999998</v>
      </c>
      <c r="D58" s="73">
        <v>56.311799999999998</v>
      </c>
      <c r="E58" s="73">
        <v>57.184600000000003</v>
      </c>
    </row>
    <row r="59" spans="1:5" ht="15.5">
      <c r="A59" s="260"/>
      <c r="B59" s="217" t="s">
        <v>129</v>
      </c>
      <c r="C59" s="73">
        <v>56.702100000000002</v>
      </c>
      <c r="D59" s="73">
        <v>56.546900000000001</v>
      </c>
      <c r="E59" s="73">
        <v>56.954000000000001</v>
      </c>
    </row>
    <row r="60" spans="1:5" ht="15.5">
      <c r="A60" s="260"/>
      <c r="B60" s="217" t="s">
        <v>130</v>
      </c>
      <c r="C60" s="73">
        <v>56.634900000000002</v>
      </c>
      <c r="D60" s="73">
        <v>56.117400000000004</v>
      </c>
      <c r="E60" s="73">
        <v>57.4587</v>
      </c>
    </row>
    <row r="61" spans="1:5" ht="15.5">
      <c r="A61" s="260">
        <v>2019</v>
      </c>
      <c r="B61" s="217" t="s">
        <v>127</v>
      </c>
      <c r="C61" s="73">
        <v>56.882800000000003</v>
      </c>
      <c r="D61" s="73">
        <v>56.349200000000003</v>
      </c>
      <c r="E61" s="73">
        <v>57.732700000000001</v>
      </c>
    </row>
    <row r="62" spans="1:5" ht="15.5">
      <c r="A62" s="260"/>
      <c r="B62" s="217" t="s">
        <v>128</v>
      </c>
      <c r="C62" s="73">
        <v>56.3369</v>
      </c>
      <c r="D62" s="73">
        <v>55.702800000000003</v>
      </c>
      <c r="E62" s="73">
        <v>57.323999999999998</v>
      </c>
    </row>
    <row r="63" spans="1:5" ht="15.5">
      <c r="A63" s="260"/>
      <c r="B63" s="217" t="s">
        <v>129</v>
      </c>
      <c r="C63" s="73">
        <v>56.499899999999997</v>
      </c>
      <c r="D63" s="73">
        <v>55.758400000000002</v>
      </c>
      <c r="E63" s="73">
        <v>57.656500000000001</v>
      </c>
    </row>
    <row r="64" spans="1:5" ht="15.5">
      <c r="A64" s="260"/>
      <c r="B64" s="217" t="s">
        <v>130</v>
      </c>
      <c r="C64" s="73">
        <v>56.236199999999997</v>
      </c>
      <c r="D64" s="73">
        <v>55.314399999999999</v>
      </c>
      <c r="E64" s="73">
        <v>57.644100000000002</v>
      </c>
    </row>
    <row r="65" spans="1:5" ht="15.5">
      <c r="A65" s="260">
        <v>2020</v>
      </c>
      <c r="B65" s="217" t="s">
        <v>127</v>
      </c>
      <c r="C65" s="73">
        <v>55.852400000000003</v>
      </c>
      <c r="D65" s="73">
        <v>55.2654</v>
      </c>
      <c r="E65" s="73">
        <v>56.749200000000002</v>
      </c>
    </row>
    <row r="66" spans="1:5" ht="15.5">
      <c r="A66" s="260"/>
      <c r="B66" s="217" t="s">
        <v>128</v>
      </c>
      <c r="C66" s="73">
        <f>AVERAGE(C65,C67)</f>
        <v>55.021600000000007</v>
      </c>
      <c r="D66" s="73">
        <f t="shared" ref="D66:E66" si="0">AVERAGE(D65,D67)</f>
        <v>55.15455</v>
      </c>
      <c r="E66" s="73">
        <f t="shared" si="0"/>
        <v>54.767300000000006</v>
      </c>
    </row>
    <row r="67" spans="1:5" ht="15.5">
      <c r="A67" s="260"/>
      <c r="B67" s="217" t="s">
        <v>129</v>
      </c>
      <c r="C67" s="73">
        <v>54.190800000000003</v>
      </c>
      <c r="D67" s="73">
        <v>55.043700000000001</v>
      </c>
      <c r="E67" s="73">
        <v>52.785400000000003</v>
      </c>
    </row>
    <row r="68" spans="1:5" ht="15.5">
      <c r="A68" s="260"/>
      <c r="B68" s="217" t="s">
        <v>130</v>
      </c>
      <c r="C68" s="73">
        <v>55.588000000000001</v>
      </c>
      <c r="D68" s="73">
        <v>55.618899999999996</v>
      </c>
      <c r="E68" s="73">
        <v>55.539499999999997</v>
      </c>
    </row>
    <row r="69" spans="1:5" ht="15.5">
      <c r="A69" s="260">
        <v>2021</v>
      </c>
      <c r="B69" s="217" t="s">
        <v>127</v>
      </c>
      <c r="C69" s="73">
        <v>55.066200000000002</v>
      </c>
      <c r="D69" s="73">
        <v>55.416699999999999</v>
      </c>
      <c r="E69" s="73">
        <v>54.502000000000002</v>
      </c>
    </row>
    <row r="70" spans="1:5" ht="15.5">
      <c r="A70" s="260"/>
      <c r="B70" s="217" t="s">
        <v>128</v>
      </c>
      <c r="C70" s="73">
        <v>56.160499999999999</v>
      </c>
      <c r="D70" s="73">
        <v>56.22</v>
      </c>
      <c r="E70" s="73">
        <v>56.068300000000001</v>
      </c>
    </row>
    <row r="71" spans="1:5" ht="15.5">
      <c r="A71" s="260"/>
      <c r="B71" s="217"/>
      <c r="C71" s="212"/>
      <c r="D71" s="212"/>
      <c r="E71" s="212"/>
    </row>
    <row r="72" spans="1:5" ht="15.5">
      <c r="A72" s="260"/>
      <c r="B72" s="217"/>
      <c r="C72" s="212"/>
      <c r="D72" s="212"/>
      <c r="E72" s="212"/>
    </row>
    <row r="74" spans="1:5" ht="15.5">
      <c r="A74" s="212" t="s">
        <v>1200</v>
      </c>
      <c r="B74" s="212"/>
      <c r="C74" s="212"/>
      <c r="D74" s="212"/>
      <c r="E74" s="212"/>
    </row>
  </sheetData>
  <mergeCells count="18">
    <mergeCell ref="A45:A48"/>
    <mergeCell ref="A4:B4"/>
    <mergeCell ref="A5:A8"/>
    <mergeCell ref="A9:A12"/>
    <mergeCell ref="A13:A16"/>
    <mergeCell ref="A17:A20"/>
    <mergeCell ref="A21:A24"/>
    <mergeCell ref="A25:A28"/>
    <mergeCell ref="A29:A32"/>
    <mergeCell ref="A33:A36"/>
    <mergeCell ref="A37:A40"/>
    <mergeCell ref="A41:A44"/>
    <mergeCell ref="A69:A72"/>
    <mergeCell ref="A49:A52"/>
    <mergeCell ref="A53:A56"/>
    <mergeCell ref="A57:A60"/>
    <mergeCell ref="A61:A64"/>
    <mergeCell ref="A65:A68"/>
  </mergeCells>
  <pageMargins left="0.7" right="0.7" top="0.75" bottom="0.75" header="0.3" footer="0.3"/>
  <pageSetup paperSize="11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7" tint="0.39997558519241921"/>
  </sheetPr>
  <dimension ref="A1:E19"/>
  <sheetViews>
    <sheetView workbookViewId="0"/>
  </sheetViews>
  <sheetFormatPr baseColWidth="10" defaultColWidth="11.453125" defaultRowHeight="14.5"/>
  <sheetData>
    <row r="1" spans="1:5" ht="15.5">
      <c r="A1" s="77" t="s">
        <v>1311</v>
      </c>
      <c r="B1" s="77"/>
      <c r="C1" s="211"/>
      <c r="D1" s="211"/>
      <c r="E1" s="211"/>
    </row>
    <row r="2" spans="1:5" ht="15.5">
      <c r="A2" s="212" t="s">
        <v>1116</v>
      </c>
      <c r="B2" s="212"/>
      <c r="C2" s="211"/>
      <c r="D2" s="211"/>
      <c r="E2" s="211"/>
    </row>
    <row r="3" spans="1:5" ht="15.5">
      <c r="A3" s="285" t="s">
        <v>1118</v>
      </c>
      <c r="B3" s="285"/>
      <c r="C3" s="233" t="s">
        <v>59</v>
      </c>
      <c r="D3" s="233" t="s">
        <v>60</v>
      </c>
      <c r="E3" s="233" t="s">
        <v>61</v>
      </c>
    </row>
    <row r="4" spans="1:5" ht="15.5">
      <c r="A4" s="256">
        <v>2005</v>
      </c>
      <c r="B4" s="233" t="s">
        <v>127</v>
      </c>
      <c r="C4" s="109">
        <v>59.116500000000002</v>
      </c>
      <c r="D4" s="109">
        <v>59.1355</v>
      </c>
      <c r="E4" s="109">
        <v>59.082299999999996</v>
      </c>
    </row>
    <row r="5" spans="1:5" ht="15.5">
      <c r="A5" s="256"/>
      <c r="B5" s="233" t="s">
        <v>128</v>
      </c>
      <c r="C5" s="109">
        <v>59.381399999999999</v>
      </c>
      <c r="D5" s="109">
        <v>59.178600000000003</v>
      </c>
      <c r="E5" s="109">
        <v>59.731299999999997</v>
      </c>
    </row>
    <row r="6" spans="1:5" ht="15.5">
      <c r="A6" s="256"/>
      <c r="B6" s="233" t="s">
        <v>129</v>
      </c>
      <c r="C6" s="109">
        <v>59.722499999999997</v>
      </c>
      <c r="D6" s="109">
        <v>59.408000000000001</v>
      </c>
      <c r="E6" s="109">
        <v>60.263800000000003</v>
      </c>
    </row>
    <row r="7" spans="1:5" ht="15.5">
      <c r="A7" s="256"/>
      <c r="B7" s="233" t="s">
        <v>130</v>
      </c>
      <c r="C7" s="109">
        <v>59.563800000000001</v>
      </c>
      <c r="D7" s="109">
        <v>59.347200000000001</v>
      </c>
      <c r="E7" s="109">
        <v>59.932099999999998</v>
      </c>
    </row>
    <row r="8" spans="1:5" ht="15.5">
      <c r="A8" s="256">
        <v>2010</v>
      </c>
      <c r="B8" s="233" t="s">
        <v>127</v>
      </c>
      <c r="C8" s="109">
        <v>59.511299999999999</v>
      </c>
      <c r="D8" s="109">
        <v>59.115900000000003</v>
      </c>
      <c r="E8" s="109">
        <v>60.168399999999998</v>
      </c>
    </row>
    <row r="9" spans="1:5" ht="15.5">
      <c r="A9" s="256"/>
      <c r="B9" s="233" t="s">
        <v>128</v>
      </c>
      <c r="C9" s="109">
        <v>59.891599999999997</v>
      </c>
      <c r="D9" s="109">
        <v>59.581800000000001</v>
      </c>
      <c r="E9" s="109">
        <v>60.404800000000002</v>
      </c>
    </row>
    <row r="10" spans="1:5" ht="15.5">
      <c r="A10" s="256"/>
      <c r="B10" s="233" t="s">
        <v>129</v>
      </c>
      <c r="C10" s="109">
        <v>59.258400000000002</v>
      </c>
      <c r="D10" s="109">
        <v>58.740299999999998</v>
      </c>
      <c r="E10" s="109">
        <v>60.117899999999999</v>
      </c>
    </row>
    <row r="11" spans="1:5" ht="15.5">
      <c r="A11" s="256"/>
      <c r="B11" s="233" t="s">
        <v>130</v>
      </c>
      <c r="C11" s="109">
        <v>59.268700000000003</v>
      </c>
      <c r="D11" s="109">
        <v>59.037399999999998</v>
      </c>
      <c r="E11" s="109">
        <v>59.656799999999997</v>
      </c>
    </row>
    <row r="12" spans="1:5" ht="15.5">
      <c r="A12" s="260">
        <v>2020</v>
      </c>
      <c r="B12" s="217" t="s">
        <v>127</v>
      </c>
      <c r="C12" s="73">
        <v>55.852400000000003</v>
      </c>
      <c r="D12" s="73">
        <v>55.2654</v>
      </c>
      <c r="E12" s="73">
        <v>56.749200000000002</v>
      </c>
    </row>
    <row r="13" spans="1:5" ht="15.5">
      <c r="A13" s="260"/>
      <c r="B13" s="217" t="s">
        <v>128</v>
      </c>
      <c r="C13" s="73">
        <f>AVERAGE(C12,C14)</f>
        <v>55.021600000000007</v>
      </c>
      <c r="D13" s="73">
        <f t="shared" ref="D13:E13" si="0">AVERAGE(D12,D14)</f>
        <v>55.15455</v>
      </c>
      <c r="E13" s="73">
        <f t="shared" si="0"/>
        <v>54.767300000000006</v>
      </c>
    </row>
    <row r="14" spans="1:5" ht="15.5">
      <c r="A14" s="260"/>
      <c r="B14" s="217" t="s">
        <v>129</v>
      </c>
      <c r="C14" s="73">
        <v>54.190800000000003</v>
      </c>
      <c r="D14" s="73">
        <v>55.043700000000001</v>
      </c>
      <c r="E14" s="73">
        <v>52.785400000000003</v>
      </c>
    </row>
    <row r="15" spans="1:5" ht="15.5">
      <c r="A15" s="260"/>
      <c r="B15" s="217" t="s">
        <v>130</v>
      </c>
      <c r="C15" s="73">
        <v>55.588000000000001</v>
      </c>
      <c r="D15" s="73">
        <v>55.618899999999996</v>
      </c>
      <c r="E15" s="73">
        <v>55.539499999999997</v>
      </c>
    </row>
    <row r="16" spans="1:5" ht="15.5">
      <c r="A16" s="260">
        <v>2021</v>
      </c>
      <c r="B16" s="217" t="s">
        <v>127</v>
      </c>
      <c r="C16" s="73">
        <v>55.066200000000002</v>
      </c>
      <c r="D16" s="73">
        <v>55.416699999999999</v>
      </c>
      <c r="E16" s="73">
        <v>54.502000000000002</v>
      </c>
    </row>
    <row r="17" spans="1:5" ht="15.5">
      <c r="A17" s="260"/>
      <c r="B17" s="217" t="s">
        <v>128</v>
      </c>
      <c r="C17" s="73">
        <v>56.160499999999999</v>
      </c>
      <c r="D17" s="73">
        <v>56.22</v>
      </c>
      <c r="E17" s="73">
        <v>56.068300000000001</v>
      </c>
    </row>
    <row r="18" spans="1:5" ht="15.5">
      <c r="A18" s="260"/>
      <c r="B18" s="217"/>
      <c r="C18" s="212"/>
      <c r="D18" s="212"/>
      <c r="E18" s="212"/>
    </row>
    <row r="19" spans="1:5" ht="15.5">
      <c r="A19" s="260"/>
      <c r="B19" s="217"/>
      <c r="C19" s="212"/>
      <c r="D19" s="212"/>
      <c r="E19" s="212"/>
    </row>
  </sheetData>
  <mergeCells count="5">
    <mergeCell ref="A3:B3"/>
    <mergeCell ref="A4:A7"/>
    <mergeCell ref="A8:A11"/>
    <mergeCell ref="A12:A15"/>
    <mergeCell ref="A16:A19"/>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7" tint="0.39997558519241921"/>
  </sheetPr>
  <dimension ref="A1"/>
  <sheetViews>
    <sheetView workbookViewId="0"/>
  </sheetViews>
  <sheetFormatPr baseColWidth="10" defaultColWidth="11.453125" defaultRowHeight="14.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7" tint="0.39997558519241921"/>
  </sheetPr>
  <dimension ref="A1:CT74"/>
  <sheetViews>
    <sheetView zoomScale="90" zoomScaleNormal="90" workbookViewId="0">
      <pane xSplit="2" topLeftCell="C1" activePane="topRight" state="frozen"/>
      <selection activeCell="A3" sqref="A3"/>
      <selection pane="topRight" activeCell="F6" sqref="F6"/>
    </sheetView>
  </sheetViews>
  <sheetFormatPr baseColWidth="10" defaultColWidth="11.453125" defaultRowHeight="12.5"/>
  <cols>
    <col min="1" max="1" width="7.1796875" style="7" customWidth="1"/>
    <col min="2" max="2" width="3.81640625" style="7" customWidth="1"/>
    <col min="3" max="11" width="11.453125" style="7" customWidth="1"/>
    <col min="12" max="98" width="12.453125" style="7" customWidth="1"/>
    <col min="99" max="16384" width="11.453125" style="7"/>
  </cols>
  <sheetData>
    <row r="1" spans="1:98" ht="17.5">
      <c r="A1" s="251">
        <v>6.3</v>
      </c>
      <c r="B1" s="250" t="s">
        <v>1312</v>
      </c>
      <c r="C1" s="60"/>
      <c r="D1" s="60"/>
      <c r="E1" s="60"/>
      <c r="F1" s="60"/>
      <c r="G1" s="60"/>
      <c r="H1" s="60"/>
    </row>
    <row r="2" spans="1:98" ht="15.5">
      <c r="A2" s="60" t="s">
        <v>1116</v>
      </c>
      <c r="B2" s="60"/>
      <c r="C2" s="60"/>
      <c r="D2" s="60"/>
      <c r="E2" s="60"/>
      <c r="F2" s="60"/>
      <c r="G2" s="60"/>
      <c r="H2" s="60"/>
    </row>
    <row r="3" spans="1:98" s="16" customFormat="1" ht="15.5">
      <c r="A3" s="261" t="s">
        <v>1118</v>
      </c>
      <c r="B3" s="261"/>
      <c r="C3" s="256" t="s">
        <v>146</v>
      </c>
      <c r="D3" s="256"/>
      <c r="E3" s="256"/>
      <c r="F3" s="256" t="s">
        <v>1124</v>
      </c>
      <c r="G3" s="256"/>
      <c r="H3" s="256"/>
      <c r="I3" s="256" t="s">
        <v>25</v>
      </c>
      <c r="J3" s="256"/>
      <c r="K3" s="256"/>
      <c r="L3" s="256" t="s">
        <v>26</v>
      </c>
      <c r="M3" s="256"/>
      <c r="N3" s="256"/>
      <c r="O3" s="256" t="s">
        <v>110</v>
      </c>
      <c r="P3" s="256"/>
      <c r="Q3" s="256"/>
      <c r="R3" s="256" t="s">
        <v>28</v>
      </c>
      <c r="S3" s="256"/>
      <c r="T3" s="256"/>
      <c r="U3" s="256" t="s">
        <v>29</v>
      </c>
      <c r="V3" s="256"/>
      <c r="W3" s="256"/>
      <c r="X3" s="256" t="s">
        <v>30</v>
      </c>
      <c r="Y3" s="256"/>
      <c r="Z3" s="256"/>
      <c r="AA3" s="256" t="s">
        <v>1125</v>
      </c>
      <c r="AB3" s="256"/>
      <c r="AC3" s="256"/>
      <c r="AD3" s="256" t="s">
        <v>32</v>
      </c>
      <c r="AE3" s="256"/>
      <c r="AF3" s="256"/>
      <c r="AG3" s="256" t="s">
        <v>1126</v>
      </c>
      <c r="AH3" s="256"/>
      <c r="AI3" s="256"/>
      <c r="AJ3" s="256" t="s">
        <v>33</v>
      </c>
      <c r="AK3" s="256"/>
      <c r="AL3" s="256"/>
      <c r="AM3" s="256" t="s">
        <v>34</v>
      </c>
      <c r="AN3" s="256"/>
      <c r="AO3" s="256"/>
      <c r="AP3" s="256" t="s">
        <v>35</v>
      </c>
      <c r="AQ3" s="256"/>
      <c r="AR3" s="256"/>
      <c r="AS3" s="256" t="s">
        <v>36</v>
      </c>
      <c r="AT3" s="256"/>
      <c r="AU3" s="256"/>
      <c r="AV3" s="256" t="s">
        <v>86</v>
      </c>
      <c r="AW3" s="256"/>
      <c r="AX3" s="256"/>
      <c r="AY3" s="256" t="s">
        <v>39</v>
      </c>
      <c r="AZ3" s="256"/>
      <c r="BA3" s="256"/>
      <c r="BB3" s="256" t="s">
        <v>40</v>
      </c>
      <c r="BC3" s="256"/>
      <c r="BD3" s="256"/>
      <c r="BE3" s="256" t="s">
        <v>41</v>
      </c>
      <c r="BF3" s="256"/>
      <c r="BG3" s="256"/>
      <c r="BH3" s="256" t="s">
        <v>42</v>
      </c>
      <c r="BI3" s="256"/>
      <c r="BJ3" s="256"/>
      <c r="BK3" s="256" t="s">
        <v>43</v>
      </c>
      <c r="BL3" s="256"/>
      <c r="BM3" s="256"/>
      <c r="BN3" s="256" t="s">
        <v>44</v>
      </c>
      <c r="BO3" s="256"/>
      <c r="BP3" s="256"/>
      <c r="BQ3" s="256" t="s">
        <v>45</v>
      </c>
      <c r="BR3" s="256"/>
      <c r="BS3" s="256"/>
      <c r="BT3" s="256" t="s">
        <v>47</v>
      </c>
      <c r="BU3" s="256"/>
      <c r="BV3" s="256"/>
      <c r="BW3" s="256" t="s">
        <v>46</v>
      </c>
      <c r="BX3" s="256"/>
      <c r="BY3" s="256"/>
      <c r="BZ3" s="256" t="s">
        <v>48</v>
      </c>
      <c r="CA3" s="256"/>
      <c r="CB3" s="256"/>
      <c r="CC3" s="256" t="s">
        <v>49</v>
      </c>
      <c r="CD3" s="256"/>
      <c r="CE3" s="256"/>
      <c r="CF3" s="256" t="s">
        <v>50</v>
      </c>
      <c r="CG3" s="256"/>
      <c r="CH3" s="256"/>
      <c r="CI3" s="256" t="s">
        <v>51</v>
      </c>
      <c r="CJ3" s="256"/>
      <c r="CK3" s="256"/>
      <c r="CL3" s="256" t="s">
        <v>88</v>
      </c>
      <c r="CM3" s="256"/>
      <c r="CN3" s="256"/>
      <c r="CO3" s="256" t="s">
        <v>53</v>
      </c>
      <c r="CP3" s="256"/>
      <c r="CQ3" s="256"/>
      <c r="CR3" s="256" t="s">
        <v>54</v>
      </c>
      <c r="CS3" s="256"/>
      <c r="CT3" s="256"/>
    </row>
    <row r="4" spans="1:98" ht="15.5">
      <c r="A4" s="261"/>
      <c r="B4" s="261"/>
      <c r="C4" s="221" t="s">
        <v>59</v>
      </c>
      <c r="D4" s="221" t="s">
        <v>60</v>
      </c>
      <c r="E4" s="221" t="s">
        <v>61</v>
      </c>
      <c r="F4" s="221" t="s">
        <v>59</v>
      </c>
      <c r="G4" s="221" t="s">
        <v>60</v>
      </c>
      <c r="H4" s="221" t="s">
        <v>61</v>
      </c>
      <c r="I4" s="221" t="s">
        <v>59</v>
      </c>
      <c r="J4" s="221" t="s">
        <v>60</v>
      </c>
      <c r="K4" s="221" t="s">
        <v>61</v>
      </c>
      <c r="L4" s="221" t="s">
        <v>59</v>
      </c>
      <c r="M4" s="221" t="s">
        <v>60</v>
      </c>
      <c r="N4" s="221" t="s">
        <v>61</v>
      </c>
      <c r="O4" s="221" t="s">
        <v>59</v>
      </c>
      <c r="P4" s="221" t="s">
        <v>60</v>
      </c>
      <c r="Q4" s="221" t="s">
        <v>61</v>
      </c>
      <c r="R4" s="221" t="s">
        <v>59</v>
      </c>
      <c r="S4" s="221" t="s">
        <v>60</v>
      </c>
      <c r="T4" s="221" t="s">
        <v>61</v>
      </c>
      <c r="U4" s="221" t="s">
        <v>59</v>
      </c>
      <c r="V4" s="221" t="s">
        <v>60</v>
      </c>
      <c r="W4" s="221" t="s">
        <v>61</v>
      </c>
      <c r="X4" s="221" t="s">
        <v>59</v>
      </c>
      <c r="Y4" s="221" t="s">
        <v>60</v>
      </c>
      <c r="Z4" s="221" t="s">
        <v>61</v>
      </c>
      <c r="AA4" s="221" t="s">
        <v>59</v>
      </c>
      <c r="AB4" s="221" t="s">
        <v>60</v>
      </c>
      <c r="AC4" s="221" t="s">
        <v>61</v>
      </c>
      <c r="AD4" s="221" t="s">
        <v>59</v>
      </c>
      <c r="AE4" s="221" t="s">
        <v>60</v>
      </c>
      <c r="AF4" s="221" t="s">
        <v>61</v>
      </c>
      <c r="AG4" s="221" t="s">
        <v>59</v>
      </c>
      <c r="AH4" s="221" t="s">
        <v>60</v>
      </c>
      <c r="AI4" s="221" t="s">
        <v>61</v>
      </c>
      <c r="AJ4" s="221" t="s">
        <v>59</v>
      </c>
      <c r="AK4" s="221" t="s">
        <v>60</v>
      </c>
      <c r="AL4" s="221" t="s">
        <v>61</v>
      </c>
      <c r="AM4" s="221" t="s">
        <v>59</v>
      </c>
      <c r="AN4" s="221" t="s">
        <v>60</v>
      </c>
      <c r="AO4" s="221" t="s">
        <v>61</v>
      </c>
      <c r="AP4" s="221" t="s">
        <v>59</v>
      </c>
      <c r="AQ4" s="221" t="s">
        <v>60</v>
      </c>
      <c r="AR4" s="221" t="s">
        <v>61</v>
      </c>
      <c r="AS4" s="221" t="s">
        <v>59</v>
      </c>
      <c r="AT4" s="221" t="s">
        <v>60</v>
      </c>
      <c r="AU4" s="221" t="s">
        <v>61</v>
      </c>
      <c r="AV4" s="221" t="s">
        <v>59</v>
      </c>
      <c r="AW4" s="221" t="s">
        <v>60</v>
      </c>
      <c r="AX4" s="221" t="s">
        <v>61</v>
      </c>
      <c r="AY4" s="221" t="s">
        <v>59</v>
      </c>
      <c r="AZ4" s="221" t="s">
        <v>60</v>
      </c>
      <c r="BA4" s="221" t="s">
        <v>61</v>
      </c>
      <c r="BB4" s="221" t="s">
        <v>59</v>
      </c>
      <c r="BC4" s="221" t="s">
        <v>60</v>
      </c>
      <c r="BD4" s="221" t="s">
        <v>61</v>
      </c>
      <c r="BE4" s="221" t="s">
        <v>59</v>
      </c>
      <c r="BF4" s="221" t="s">
        <v>60</v>
      </c>
      <c r="BG4" s="221" t="s">
        <v>61</v>
      </c>
      <c r="BH4" s="221" t="s">
        <v>59</v>
      </c>
      <c r="BI4" s="221" t="s">
        <v>60</v>
      </c>
      <c r="BJ4" s="221" t="s">
        <v>61</v>
      </c>
      <c r="BK4" s="221" t="s">
        <v>59</v>
      </c>
      <c r="BL4" s="221" t="s">
        <v>60</v>
      </c>
      <c r="BM4" s="221" t="s">
        <v>61</v>
      </c>
      <c r="BN4" s="221" t="s">
        <v>59</v>
      </c>
      <c r="BO4" s="221" t="s">
        <v>60</v>
      </c>
      <c r="BP4" s="221" t="s">
        <v>61</v>
      </c>
      <c r="BQ4" s="221" t="s">
        <v>59</v>
      </c>
      <c r="BR4" s="221" t="s">
        <v>60</v>
      </c>
      <c r="BS4" s="221" t="s">
        <v>61</v>
      </c>
      <c r="BT4" s="221" t="s">
        <v>59</v>
      </c>
      <c r="BU4" s="221" t="s">
        <v>60</v>
      </c>
      <c r="BV4" s="221" t="s">
        <v>61</v>
      </c>
      <c r="BW4" s="221" t="s">
        <v>59</v>
      </c>
      <c r="BX4" s="221" t="s">
        <v>60</v>
      </c>
      <c r="BY4" s="221" t="s">
        <v>61</v>
      </c>
      <c r="BZ4" s="221" t="s">
        <v>59</v>
      </c>
      <c r="CA4" s="221" t="s">
        <v>60</v>
      </c>
      <c r="CB4" s="221" t="s">
        <v>61</v>
      </c>
      <c r="CC4" s="221" t="s">
        <v>59</v>
      </c>
      <c r="CD4" s="221" t="s">
        <v>60</v>
      </c>
      <c r="CE4" s="221" t="s">
        <v>61</v>
      </c>
      <c r="CF4" s="221" t="s">
        <v>59</v>
      </c>
      <c r="CG4" s="221" t="s">
        <v>60</v>
      </c>
      <c r="CH4" s="221" t="s">
        <v>61</v>
      </c>
      <c r="CI4" s="221" t="s">
        <v>59</v>
      </c>
      <c r="CJ4" s="221" t="s">
        <v>60</v>
      </c>
      <c r="CK4" s="221" t="s">
        <v>61</v>
      </c>
      <c r="CL4" s="221" t="s">
        <v>59</v>
      </c>
      <c r="CM4" s="221" t="s">
        <v>60</v>
      </c>
      <c r="CN4" s="221" t="s">
        <v>61</v>
      </c>
      <c r="CO4" s="221" t="s">
        <v>59</v>
      </c>
      <c r="CP4" s="221" t="s">
        <v>60</v>
      </c>
      <c r="CQ4" s="221" t="s">
        <v>61</v>
      </c>
      <c r="CR4" s="221" t="s">
        <v>59</v>
      </c>
      <c r="CS4" s="221" t="s">
        <v>60</v>
      </c>
      <c r="CT4" s="221" t="s">
        <v>61</v>
      </c>
    </row>
    <row r="5" spans="1:98" ht="15.5">
      <c r="A5" s="261">
        <v>2005</v>
      </c>
      <c r="B5" s="72" t="s">
        <v>127</v>
      </c>
      <c r="C5" s="110">
        <v>45.138188499999998</v>
      </c>
      <c r="D5" s="110">
        <v>44.927594820000003</v>
      </c>
      <c r="E5" s="110">
        <v>45.494322179999998</v>
      </c>
      <c r="F5" s="110">
        <v>41.852996140000002</v>
      </c>
      <c r="G5" s="110">
        <v>44.3912306</v>
      </c>
      <c r="H5" s="110">
        <v>36.951364769999998</v>
      </c>
      <c r="I5" s="110">
        <v>43.25105636</v>
      </c>
      <c r="J5" s="110">
        <v>43.339126950000001</v>
      </c>
      <c r="K5" s="110">
        <v>43.07759154</v>
      </c>
      <c r="L5" s="110">
        <v>61.456164370000003</v>
      </c>
      <c r="M5" s="110">
        <v>61.091326819999999</v>
      </c>
      <c r="N5" s="110">
        <v>62.143256350000001</v>
      </c>
      <c r="O5" s="110">
        <v>40.35073671</v>
      </c>
      <c r="P5" s="110">
        <v>38.67957019</v>
      </c>
      <c r="Q5" s="110">
        <v>43.534801590000001</v>
      </c>
      <c r="R5" s="110">
        <v>52.135572189999998</v>
      </c>
      <c r="S5" s="110">
        <v>51.138878699999999</v>
      </c>
      <c r="T5" s="110">
        <v>53.71595877</v>
      </c>
      <c r="U5" s="110">
        <v>79.494824320000006</v>
      </c>
      <c r="V5" s="110">
        <v>81.468030850000005</v>
      </c>
      <c r="W5" s="110">
        <v>74.296672869999995</v>
      </c>
      <c r="X5" s="110">
        <v>37.634133980000001</v>
      </c>
      <c r="Y5" s="110">
        <v>41.837579169999998</v>
      </c>
      <c r="Z5" s="110">
        <v>28.729586829999999</v>
      </c>
      <c r="AA5" s="110">
        <v>49.575720599999997</v>
      </c>
      <c r="AB5" s="110">
        <v>50.361838990000003</v>
      </c>
      <c r="AC5" s="110">
        <v>48.398119389999998</v>
      </c>
      <c r="AD5" s="110">
        <v>56.197152699999997</v>
      </c>
      <c r="AE5" s="110">
        <v>57.3804126</v>
      </c>
      <c r="AF5" s="110">
        <v>53.75775136</v>
      </c>
      <c r="AG5" s="110">
        <v>59.358751570000003</v>
      </c>
      <c r="AH5" s="110">
        <v>57.860778709999998</v>
      </c>
      <c r="AI5" s="110">
        <v>62.168018920000002</v>
      </c>
      <c r="AJ5" s="110">
        <v>61.278282410000003</v>
      </c>
      <c r="AK5" s="110">
        <v>59.467787549999997</v>
      </c>
      <c r="AL5" s="110">
        <v>64.261597030000004</v>
      </c>
      <c r="AM5" s="110">
        <v>76.969759740000001</v>
      </c>
      <c r="AN5" s="110">
        <v>78.812685880000004</v>
      </c>
      <c r="AO5" s="110">
        <v>73.591966150000005</v>
      </c>
      <c r="AP5" s="110">
        <v>74.778422460000002</v>
      </c>
      <c r="AQ5" s="110">
        <v>75.02800397</v>
      </c>
      <c r="AR5" s="110">
        <v>74.341137799999998</v>
      </c>
      <c r="AS5" s="110">
        <v>57.931709320000003</v>
      </c>
      <c r="AT5" s="110">
        <v>56.318329769999998</v>
      </c>
      <c r="AU5" s="110">
        <v>60.448430330000001</v>
      </c>
      <c r="AV5" s="110">
        <v>72.793064999999999</v>
      </c>
      <c r="AW5" s="110">
        <v>73.287747159999995</v>
      </c>
      <c r="AX5" s="110">
        <v>71.931392520000003</v>
      </c>
      <c r="AY5" s="110">
        <v>68.686740869999994</v>
      </c>
      <c r="AZ5" s="110">
        <v>68.711907350000004</v>
      </c>
      <c r="BA5" s="110">
        <v>68.649467209999997</v>
      </c>
      <c r="BB5" s="110">
        <v>64.659764139999993</v>
      </c>
      <c r="BC5" s="110">
        <v>65.423284219999999</v>
      </c>
      <c r="BD5" s="110">
        <v>63.424107849999999</v>
      </c>
      <c r="BE5" s="110">
        <v>39.37323919</v>
      </c>
      <c r="BF5" s="110">
        <v>36.833127449999999</v>
      </c>
      <c r="BG5" s="110">
        <v>44.132193989999998</v>
      </c>
      <c r="BH5" s="110">
        <v>80.524689539999997</v>
      </c>
      <c r="BI5" s="110">
        <v>80.526051120000005</v>
      </c>
      <c r="BJ5" s="110">
        <v>80.522491489999993</v>
      </c>
      <c r="BK5" s="110">
        <v>73.537530540000006</v>
      </c>
      <c r="BL5" s="110">
        <v>72.529333960000002</v>
      </c>
      <c r="BM5" s="110">
        <v>75.200799329999995</v>
      </c>
      <c r="BN5" s="110">
        <v>49.88706586</v>
      </c>
      <c r="BO5" s="110">
        <v>50.997857099999997</v>
      </c>
      <c r="BP5" s="110">
        <v>48.093999279999998</v>
      </c>
      <c r="BQ5" s="110">
        <v>50.310925130000001</v>
      </c>
      <c r="BR5" s="110">
        <v>48.056604249999999</v>
      </c>
      <c r="BS5" s="110">
        <v>54.236222560000002</v>
      </c>
      <c r="BT5" s="110">
        <v>57.057504770000001</v>
      </c>
      <c r="BU5" s="110">
        <v>57.512803159999997</v>
      </c>
      <c r="BV5" s="110">
        <v>56.198637509999998</v>
      </c>
      <c r="BW5" s="110">
        <v>63.097335270000002</v>
      </c>
      <c r="BX5" s="110">
        <v>63.21659417</v>
      </c>
      <c r="BY5" s="110">
        <v>62.877704350000002</v>
      </c>
      <c r="BZ5" s="110">
        <v>47.258980899999997</v>
      </c>
      <c r="CA5" s="110">
        <v>46.988662390000002</v>
      </c>
      <c r="CB5" s="110">
        <v>47.763254160000002</v>
      </c>
      <c r="CC5" s="110">
        <v>64.072429479999997</v>
      </c>
      <c r="CD5" s="110">
        <v>65.756592190000006</v>
      </c>
      <c r="CE5" s="110">
        <v>59.81557531</v>
      </c>
      <c r="CF5" s="110">
        <v>46.572091569999998</v>
      </c>
      <c r="CG5" s="110">
        <v>47.451378380000001</v>
      </c>
      <c r="CH5" s="110">
        <v>44.986615989999997</v>
      </c>
      <c r="CI5" s="110">
        <v>71.119860340000002</v>
      </c>
      <c r="CJ5" s="110">
        <v>72.526542489999997</v>
      </c>
      <c r="CK5" s="110">
        <v>68.444763789999996</v>
      </c>
      <c r="CL5" s="110">
        <v>67.352545669999998</v>
      </c>
      <c r="CM5" s="110">
        <v>68.46180502</v>
      </c>
      <c r="CN5" s="110">
        <v>65.120004089999995</v>
      </c>
      <c r="CO5" s="110">
        <v>62.243486429999997</v>
      </c>
      <c r="CP5" s="110">
        <v>60.084835499999997</v>
      </c>
      <c r="CQ5" s="110">
        <v>65.940442419999997</v>
      </c>
      <c r="CR5" s="110">
        <v>65.20163531</v>
      </c>
      <c r="CS5" s="110">
        <v>69.216208039999998</v>
      </c>
      <c r="CT5" s="110">
        <v>57.027546209999997</v>
      </c>
    </row>
    <row r="6" spans="1:98" ht="15.5">
      <c r="A6" s="261"/>
      <c r="B6" s="72" t="s">
        <v>128</v>
      </c>
      <c r="C6" s="110">
        <v>45.526292869999999</v>
      </c>
      <c r="D6" s="110">
        <v>45.052709380000003</v>
      </c>
      <c r="E6" s="110">
        <v>46.319516550000003</v>
      </c>
      <c r="F6" s="110">
        <v>42.190344240000002</v>
      </c>
      <c r="G6" s="110">
        <v>44.320022440000002</v>
      </c>
      <c r="H6" s="110">
        <v>38.22460718</v>
      </c>
      <c r="I6" s="110">
        <v>41.724918479999999</v>
      </c>
      <c r="J6" s="110">
        <v>40.771613700000003</v>
      </c>
      <c r="K6" s="110">
        <v>43.546982110000002</v>
      </c>
      <c r="L6" s="110">
        <v>61.908972140000003</v>
      </c>
      <c r="M6" s="110">
        <v>60.928841749999997</v>
      </c>
      <c r="N6" s="110">
        <v>63.731537789999997</v>
      </c>
      <c r="O6" s="110">
        <v>39.813943539999997</v>
      </c>
      <c r="P6" s="110">
        <v>37.957897969999998</v>
      </c>
      <c r="Q6" s="110">
        <v>43.265082479999997</v>
      </c>
      <c r="R6" s="110">
        <v>52.802682910000001</v>
      </c>
      <c r="S6" s="110">
        <v>50.534158529999999</v>
      </c>
      <c r="T6" s="110">
        <v>56.288458939999998</v>
      </c>
      <c r="U6" s="110">
        <v>80.788339989999997</v>
      </c>
      <c r="V6" s="110">
        <v>82.601822720000001</v>
      </c>
      <c r="W6" s="110">
        <v>76.563576760000004</v>
      </c>
      <c r="X6" s="110">
        <v>38.949425550000001</v>
      </c>
      <c r="Y6" s="110">
        <v>40.699021559999998</v>
      </c>
      <c r="Z6" s="110">
        <v>35.603189299999997</v>
      </c>
      <c r="AA6" s="110">
        <v>49.758964140000003</v>
      </c>
      <c r="AB6" s="110">
        <v>49.34784415</v>
      </c>
      <c r="AC6" s="110">
        <v>50.331471350000001</v>
      </c>
      <c r="AD6" s="110">
        <v>55.659741789999998</v>
      </c>
      <c r="AE6" s="110">
        <v>57.378078299999999</v>
      </c>
      <c r="AF6" s="110">
        <v>52.1982821</v>
      </c>
      <c r="AG6" s="110">
        <v>59.469586540000002</v>
      </c>
      <c r="AH6" s="110">
        <v>58.875886340000001</v>
      </c>
      <c r="AI6" s="110">
        <v>60.5627517</v>
      </c>
      <c r="AJ6" s="110">
        <v>60.312699549999998</v>
      </c>
      <c r="AK6" s="110">
        <v>58.760386789999998</v>
      </c>
      <c r="AL6" s="110">
        <v>62.873421579999999</v>
      </c>
      <c r="AM6" s="110">
        <v>77.342837160000002</v>
      </c>
      <c r="AN6" s="110">
        <v>79.029228599999996</v>
      </c>
      <c r="AO6" s="110">
        <v>74.423902650000002</v>
      </c>
      <c r="AP6" s="110">
        <v>76.105702170000001</v>
      </c>
      <c r="AQ6" s="110">
        <v>76.960544679999998</v>
      </c>
      <c r="AR6" s="110">
        <v>74.619688170000003</v>
      </c>
      <c r="AS6" s="110">
        <v>58.588607660000001</v>
      </c>
      <c r="AT6" s="110">
        <v>57.129366949999998</v>
      </c>
      <c r="AU6" s="110">
        <v>60.939192390000002</v>
      </c>
      <c r="AV6" s="110">
        <v>73.085059330000007</v>
      </c>
      <c r="AW6" s="110">
        <v>72.619845729999994</v>
      </c>
      <c r="AX6" s="110">
        <v>73.807394059999993</v>
      </c>
      <c r="AY6" s="110">
        <v>68.376226070000001</v>
      </c>
      <c r="AZ6" s="110">
        <v>68.269406419999996</v>
      </c>
      <c r="BA6" s="110">
        <v>68.538315740000002</v>
      </c>
      <c r="BB6" s="110">
        <v>64.788516889999997</v>
      </c>
      <c r="BC6" s="110">
        <v>65.61856367</v>
      </c>
      <c r="BD6" s="110">
        <v>63.44177706</v>
      </c>
      <c r="BE6" s="110">
        <v>39.785809690000001</v>
      </c>
      <c r="BF6" s="110">
        <v>36.911924069999998</v>
      </c>
      <c r="BG6" s="110">
        <v>45.017474319999998</v>
      </c>
      <c r="BH6" s="110">
        <v>81.464432819999999</v>
      </c>
      <c r="BI6" s="110">
        <v>81.010250409999998</v>
      </c>
      <c r="BJ6" s="110">
        <v>82.121592079999999</v>
      </c>
      <c r="BK6" s="110">
        <v>74.502250230000001</v>
      </c>
      <c r="BL6" s="110">
        <v>73.576143619999996</v>
      </c>
      <c r="BM6" s="110">
        <v>75.9686916</v>
      </c>
      <c r="BN6" s="110">
        <v>51.984816729999999</v>
      </c>
      <c r="BO6" s="110">
        <v>52.478396199999999</v>
      </c>
      <c r="BP6" s="110">
        <v>51.211193530000003</v>
      </c>
      <c r="BQ6" s="110">
        <v>50.006381230000002</v>
      </c>
      <c r="BR6" s="110">
        <v>47.532487619999998</v>
      </c>
      <c r="BS6" s="110">
        <v>54.129069520000002</v>
      </c>
      <c r="BT6" s="110">
        <v>55.898957690000003</v>
      </c>
      <c r="BU6" s="110">
        <v>55.29857337</v>
      </c>
      <c r="BV6" s="110">
        <v>56.925385640000002</v>
      </c>
      <c r="BW6" s="110">
        <v>61.165537960000002</v>
      </c>
      <c r="BX6" s="110">
        <v>61.395511050000003</v>
      </c>
      <c r="BY6" s="110">
        <v>60.767683730000002</v>
      </c>
      <c r="BZ6" s="110">
        <v>49.783624770000003</v>
      </c>
      <c r="CA6" s="110">
        <v>49.208085160000003</v>
      </c>
      <c r="CB6" s="110">
        <v>50.815021020000003</v>
      </c>
      <c r="CC6" s="110">
        <v>63.082688539999999</v>
      </c>
      <c r="CD6" s="110">
        <v>65.110803430000004</v>
      </c>
      <c r="CE6" s="110">
        <v>58.071892439999999</v>
      </c>
      <c r="CF6" s="110">
        <v>45.716863310000001</v>
      </c>
      <c r="CG6" s="110">
        <v>46.310190900000002</v>
      </c>
      <c r="CH6" s="110">
        <v>44.672643600000001</v>
      </c>
      <c r="CI6" s="110">
        <v>71.508154989999994</v>
      </c>
      <c r="CJ6" s="110">
        <v>73.014868949999993</v>
      </c>
      <c r="CK6" s="110">
        <v>68.736395369999997</v>
      </c>
      <c r="CL6" s="110">
        <v>67.789649679999997</v>
      </c>
      <c r="CM6" s="110">
        <v>68.960212409999997</v>
      </c>
      <c r="CN6" s="110">
        <v>65.472059450000003</v>
      </c>
      <c r="CO6" s="110">
        <v>61.609341649999998</v>
      </c>
      <c r="CP6" s="110">
        <v>58.314727359999999</v>
      </c>
      <c r="CQ6" s="110">
        <v>66.950316130000004</v>
      </c>
      <c r="CR6" s="110">
        <v>66.205248929999996</v>
      </c>
      <c r="CS6" s="110">
        <v>68.850020439999994</v>
      </c>
      <c r="CT6" s="110">
        <v>60.826128500000003</v>
      </c>
    </row>
    <row r="7" spans="1:98" ht="15.5">
      <c r="A7" s="261"/>
      <c r="B7" s="72" t="s">
        <v>129</v>
      </c>
      <c r="C7" s="110">
        <v>46.127478109999998</v>
      </c>
      <c r="D7" s="110">
        <v>46.931501879999999</v>
      </c>
      <c r="E7" s="110">
        <v>44.7609475</v>
      </c>
      <c r="F7" s="110">
        <v>41.741084350000001</v>
      </c>
      <c r="G7" s="110">
        <v>44.062746930000003</v>
      </c>
      <c r="H7" s="110">
        <v>37.471862870000002</v>
      </c>
      <c r="I7" s="110">
        <v>41.589878069999997</v>
      </c>
      <c r="J7" s="110">
        <v>41.424259769999999</v>
      </c>
      <c r="K7" s="110">
        <v>41.911106060000002</v>
      </c>
      <c r="L7" s="110">
        <v>60.89183207</v>
      </c>
      <c r="M7" s="110">
        <v>59.647639249999997</v>
      </c>
      <c r="N7" s="110">
        <v>63.165669110000003</v>
      </c>
      <c r="O7" s="110">
        <v>40.008863230000003</v>
      </c>
      <c r="P7" s="110">
        <v>39.16795844</v>
      </c>
      <c r="Q7" s="110">
        <v>41.660621650000003</v>
      </c>
      <c r="R7" s="110">
        <v>53.72536221</v>
      </c>
      <c r="S7" s="110">
        <v>52.049391079999999</v>
      </c>
      <c r="T7" s="110">
        <v>56.293726450000001</v>
      </c>
      <c r="U7" s="110">
        <v>80.395957280000005</v>
      </c>
      <c r="V7" s="110">
        <v>81.107216300000005</v>
      </c>
      <c r="W7" s="110">
        <v>78.749936120000001</v>
      </c>
      <c r="X7" s="110">
        <v>40.881243310000002</v>
      </c>
      <c r="Y7" s="110">
        <v>43.298416719999999</v>
      </c>
      <c r="Z7" s="110">
        <v>36.368587320000003</v>
      </c>
      <c r="AA7" s="110">
        <v>50.536311589999997</v>
      </c>
      <c r="AB7" s="110">
        <v>49.67920213</v>
      </c>
      <c r="AC7" s="110">
        <v>51.746928670000003</v>
      </c>
      <c r="AD7" s="110">
        <v>54.354568860000001</v>
      </c>
      <c r="AE7" s="110">
        <v>55.799943089999999</v>
      </c>
      <c r="AF7" s="110">
        <v>51.350508589999997</v>
      </c>
      <c r="AG7" s="110">
        <v>60.060816770000002</v>
      </c>
      <c r="AH7" s="110">
        <v>59.56457752</v>
      </c>
      <c r="AI7" s="110">
        <v>60.952124609999998</v>
      </c>
      <c r="AJ7" s="110">
        <v>62.443693089999996</v>
      </c>
      <c r="AK7" s="110">
        <v>60.636006999999999</v>
      </c>
      <c r="AL7" s="110">
        <v>65.429190399999996</v>
      </c>
      <c r="AM7" s="110">
        <v>78.454065319999998</v>
      </c>
      <c r="AN7" s="110">
        <v>80.056189790000005</v>
      </c>
      <c r="AO7" s="110">
        <v>75.772894989999998</v>
      </c>
      <c r="AP7" s="110">
        <v>76.113196639999998</v>
      </c>
      <c r="AQ7" s="110">
        <v>75.451061330000002</v>
      </c>
      <c r="AR7" s="110">
        <v>77.142294129999996</v>
      </c>
      <c r="AS7" s="110">
        <v>58.109799019999997</v>
      </c>
      <c r="AT7" s="110">
        <v>55.185071620000002</v>
      </c>
      <c r="AU7" s="110">
        <v>62.730276590000003</v>
      </c>
      <c r="AV7" s="110">
        <v>72.385490509999997</v>
      </c>
      <c r="AW7" s="110">
        <v>71.793183569999997</v>
      </c>
      <c r="AX7" s="110">
        <v>73.305509639999997</v>
      </c>
      <c r="AY7" s="110">
        <v>69.127591140000007</v>
      </c>
      <c r="AZ7" s="110">
        <v>69.212578899999997</v>
      </c>
      <c r="BA7" s="110">
        <v>68.993761210000002</v>
      </c>
      <c r="BB7" s="110">
        <v>64.038301480000001</v>
      </c>
      <c r="BC7" s="110">
        <v>64.94580775</v>
      </c>
      <c r="BD7" s="110">
        <v>62.569039580000002</v>
      </c>
      <c r="BE7" s="110">
        <v>40.239409289999998</v>
      </c>
      <c r="BF7" s="110">
        <v>37.846692920000002</v>
      </c>
      <c r="BG7" s="110">
        <v>44.571312589999998</v>
      </c>
      <c r="BH7" s="110">
        <v>82.42952536</v>
      </c>
      <c r="BI7" s="110">
        <v>81.694098629999999</v>
      </c>
      <c r="BJ7" s="110">
        <v>83.567476020000001</v>
      </c>
      <c r="BK7" s="110">
        <v>73.939858760000007</v>
      </c>
      <c r="BL7" s="110">
        <v>72.650321120000001</v>
      </c>
      <c r="BM7" s="110">
        <v>75.94415626</v>
      </c>
      <c r="BN7" s="110">
        <v>51.178234019999998</v>
      </c>
      <c r="BO7" s="110">
        <v>51.673056260000003</v>
      </c>
      <c r="BP7" s="110">
        <v>50.399811219999997</v>
      </c>
      <c r="BQ7" s="110">
        <v>50.463448149999998</v>
      </c>
      <c r="BR7" s="110">
        <v>48.045285319999998</v>
      </c>
      <c r="BS7" s="110">
        <v>54.656808140000003</v>
      </c>
      <c r="BT7" s="110">
        <v>56.223537989999997</v>
      </c>
      <c r="BU7" s="110">
        <v>56.512404850000003</v>
      </c>
      <c r="BV7" s="110">
        <v>55.703833330000002</v>
      </c>
      <c r="BW7" s="110">
        <v>61.904741790000003</v>
      </c>
      <c r="BX7" s="110">
        <v>63.126492239999997</v>
      </c>
      <c r="BY7" s="110">
        <v>59.782357359999999</v>
      </c>
      <c r="BZ7" s="110">
        <v>45.720068449999999</v>
      </c>
      <c r="CA7" s="110">
        <v>44.564512780000001</v>
      </c>
      <c r="CB7" s="110">
        <v>47.789096540000003</v>
      </c>
      <c r="CC7" s="110">
        <v>63.672080299999998</v>
      </c>
      <c r="CD7" s="110">
        <v>64.987158789999995</v>
      </c>
      <c r="CE7" s="110">
        <v>60.571300039999997</v>
      </c>
      <c r="CF7" s="110">
        <v>44.937962640000002</v>
      </c>
      <c r="CG7" s="110">
        <v>46.392764419999999</v>
      </c>
      <c r="CH7" s="110">
        <v>42.334001399999998</v>
      </c>
      <c r="CI7" s="110">
        <v>72.661292739999993</v>
      </c>
      <c r="CJ7" s="110">
        <v>73.735468080000004</v>
      </c>
      <c r="CK7" s="110">
        <v>70.803545</v>
      </c>
      <c r="CL7" s="110">
        <v>68.707280890000007</v>
      </c>
      <c r="CM7" s="110">
        <v>69.77680307</v>
      </c>
      <c r="CN7" s="110">
        <v>66.569547589999999</v>
      </c>
      <c r="CO7" s="110">
        <v>61.665055049999999</v>
      </c>
      <c r="CP7" s="110">
        <v>60.061636370000002</v>
      </c>
      <c r="CQ7" s="110">
        <v>64.293188220000005</v>
      </c>
      <c r="CR7" s="110">
        <v>66.682729179999995</v>
      </c>
      <c r="CS7" s="110">
        <v>68.748157969999994</v>
      </c>
      <c r="CT7" s="110">
        <v>62.644006179999998</v>
      </c>
    </row>
    <row r="8" spans="1:98" ht="15.5">
      <c r="A8" s="261"/>
      <c r="B8" s="72" t="s">
        <v>130</v>
      </c>
      <c r="C8" s="110">
        <v>46.631319509999997</v>
      </c>
      <c r="D8" s="110">
        <v>46.753751139999999</v>
      </c>
      <c r="E8" s="110">
        <v>46.426989939999999</v>
      </c>
      <c r="F8" s="110">
        <v>42.76556154</v>
      </c>
      <c r="G8" s="110">
        <v>44.876681720000001</v>
      </c>
      <c r="H8" s="110">
        <v>39.069085989999998</v>
      </c>
      <c r="I8" s="110">
        <v>41.902169659999998</v>
      </c>
      <c r="J8" s="110">
        <v>42.79039444</v>
      </c>
      <c r="K8" s="110">
        <v>40.293756799999997</v>
      </c>
      <c r="L8" s="110">
        <v>60.213275439999997</v>
      </c>
      <c r="M8" s="110">
        <v>59.897343929999998</v>
      </c>
      <c r="N8" s="110">
        <v>60.793257480000001</v>
      </c>
      <c r="O8" s="110">
        <v>40.619237980000001</v>
      </c>
      <c r="P8" s="110">
        <v>38.087801980000002</v>
      </c>
      <c r="Q8" s="110">
        <v>45.313694060000003</v>
      </c>
      <c r="R8" s="110">
        <v>52.346686149999996</v>
      </c>
      <c r="S8" s="110">
        <v>50.161719349999998</v>
      </c>
      <c r="T8" s="110">
        <v>55.585170380000001</v>
      </c>
      <c r="U8" s="110">
        <v>79.086588359999993</v>
      </c>
      <c r="V8" s="110">
        <v>79.687911409999998</v>
      </c>
      <c r="W8" s="110">
        <v>77.646513350000006</v>
      </c>
      <c r="X8" s="110">
        <v>39.58565952</v>
      </c>
      <c r="Y8" s="110">
        <v>43.102656289999999</v>
      </c>
      <c r="Z8" s="110">
        <v>32.865975259999999</v>
      </c>
      <c r="AA8" s="110">
        <v>51.750494619999998</v>
      </c>
      <c r="AB8" s="110">
        <v>51.437724760000002</v>
      </c>
      <c r="AC8" s="110">
        <v>52.174400949999999</v>
      </c>
      <c r="AD8" s="110">
        <v>55.119786859999998</v>
      </c>
      <c r="AE8" s="110">
        <v>57.141457529999997</v>
      </c>
      <c r="AF8" s="110">
        <v>50.861778729999997</v>
      </c>
      <c r="AG8" s="110">
        <v>59.945692979999997</v>
      </c>
      <c r="AH8" s="110">
        <v>59.058370529999998</v>
      </c>
      <c r="AI8" s="110">
        <v>61.537543939999999</v>
      </c>
      <c r="AJ8" s="110">
        <v>62.592776999999998</v>
      </c>
      <c r="AK8" s="110">
        <v>60.776390669999998</v>
      </c>
      <c r="AL8" s="110">
        <v>65.532014399999994</v>
      </c>
      <c r="AM8" s="110">
        <v>77.112840390000002</v>
      </c>
      <c r="AN8" s="110">
        <v>79.079892849999993</v>
      </c>
      <c r="AO8" s="110">
        <v>73.741945520000002</v>
      </c>
      <c r="AP8" s="110">
        <v>74.743474259999999</v>
      </c>
      <c r="AQ8" s="110">
        <v>74.880338690000002</v>
      </c>
      <c r="AR8" s="110">
        <v>74.526609320000006</v>
      </c>
      <c r="AS8" s="110">
        <v>57.910866810000002</v>
      </c>
      <c r="AT8" s="110">
        <v>55.528479400000002</v>
      </c>
      <c r="AU8" s="110">
        <v>61.68406959</v>
      </c>
      <c r="AV8" s="110">
        <v>72.891806599999995</v>
      </c>
      <c r="AW8" s="110">
        <v>73.582161369999994</v>
      </c>
      <c r="AX8" s="110">
        <v>71.852695729999994</v>
      </c>
      <c r="AY8" s="110">
        <v>66.774364520000006</v>
      </c>
      <c r="AZ8" s="110">
        <v>66.447697169999998</v>
      </c>
      <c r="BA8" s="110">
        <v>67.298549519999995</v>
      </c>
      <c r="BB8" s="110">
        <v>64.721227929999998</v>
      </c>
      <c r="BC8" s="110">
        <v>65.806326119999994</v>
      </c>
      <c r="BD8" s="110">
        <v>62.921933729999999</v>
      </c>
      <c r="BE8" s="110">
        <v>41.285331550000002</v>
      </c>
      <c r="BF8" s="110">
        <v>38.652474400000003</v>
      </c>
      <c r="BG8" s="110">
        <v>46.088469529999998</v>
      </c>
      <c r="BH8" s="110">
        <v>80.208160710000001</v>
      </c>
      <c r="BI8" s="110">
        <v>79.683845039999994</v>
      </c>
      <c r="BJ8" s="110">
        <v>81.008023179999995</v>
      </c>
      <c r="BK8" s="110">
        <v>74.167468249999999</v>
      </c>
      <c r="BL8" s="110">
        <v>73.482962430000001</v>
      </c>
      <c r="BM8" s="110">
        <v>75.230106849999999</v>
      </c>
      <c r="BN8" s="110">
        <v>51.587512889999999</v>
      </c>
      <c r="BO8" s="110">
        <v>51.827430470000003</v>
      </c>
      <c r="BP8" s="110">
        <v>51.208965130000003</v>
      </c>
      <c r="BQ8" s="110">
        <v>50.181005249999998</v>
      </c>
      <c r="BR8" s="110">
        <v>48.335065329999999</v>
      </c>
      <c r="BS8" s="110">
        <v>53.54843588</v>
      </c>
      <c r="BT8" s="110">
        <v>56.920295969999998</v>
      </c>
      <c r="BU8" s="110">
        <v>56.518626089999998</v>
      </c>
      <c r="BV8" s="110">
        <v>57.608491870000002</v>
      </c>
      <c r="BW8" s="110">
        <v>61.654588420000003</v>
      </c>
      <c r="BX8" s="110">
        <v>63.204758630000001</v>
      </c>
      <c r="BY8" s="110">
        <v>59.014656639999998</v>
      </c>
      <c r="BZ8" s="110">
        <v>45.131009249999998</v>
      </c>
      <c r="CA8" s="110">
        <v>45.324492820000003</v>
      </c>
      <c r="CB8" s="110">
        <v>44.774578150000004</v>
      </c>
      <c r="CC8" s="110">
        <v>64.745852959999993</v>
      </c>
      <c r="CD8" s="110">
        <v>66.563092760000004</v>
      </c>
      <c r="CE8" s="110">
        <v>60.178702770000001</v>
      </c>
      <c r="CF8" s="110">
        <v>47.820316179999999</v>
      </c>
      <c r="CG8" s="110">
        <v>48.390972859999998</v>
      </c>
      <c r="CH8" s="110">
        <v>46.831571629999999</v>
      </c>
      <c r="CI8" s="110">
        <v>72.853688439999999</v>
      </c>
      <c r="CJ8" s="110">
        <v>72.997064780000002</v>
      </c>
      <c r="CK8" s="110">
        <v>72.616717589999993</v>
      </c>
      <c r="CL8" s="110">
        <v>66.359623339999999</v>
      </c>
      <c r="CM8" s="110">
        <v>67.210194770000001</v>
      </c>
      <c r="CN8" s="110">
        <v>64.763752289999999</v>
      </c>
      <c r="CO8" s="110">
        <v>61.620008650000003</v>
      </c>
      <c r="CP8" s="110">
        <v>59.213072330000003</v>
      </c>
      <c r="CQ8" s="110">
        <v>65.510120189999995</v>
      </c>
      <c r="CR8" s="110">
        <v>67.908156840000004</v>
      </c>
      <c r="CS8" s="110">
        <v>69.171913559999993</v>
      </c>
      <c r="CT8" s="110">
        <v>65.502595060000004</v>
      </c>
    </row>
    <row r="9" spans="1:98" ht="15.5">
      <c r="A9" s="261">
        <v>2006</v>
      </c>
      <c r="B9" s="72" t="s">
        <v>127</v>
      </c>
      <c r="C9" s="110">
        <v>45.792845200000002</v>
      </c>
      <c r="D9" s="110">
        <v>44.918764549999999</v>
      </c>
      <c r="E9" s="110">
        <v>47.270702309999997</v>
      </c>
      <c r="F9" s="110">
        <v>40.818557159999997</v>
      </c>
      <c r="G9" s="110">
        <v>43.651752090000002</v>
      </c>
      <c r="H9" s="110">
        <v>35.852418790000002</v>
      </c>
      <c r="I9" s="110">
        <v>39.956369909999999</v>
      </c>
      <c r="J9" s="110">
        <v>40.473714540000003</v>
      </c>
      <c r="K9" s="110">
        <v>38.942885889999999</v>
      </c>
      <c r="L9" s="110">
        <v>60.761951500000002</v>
      </c>
      <c r="M9" s="110">
        <v>60.53372177</v>
      </c>
      <c r="N9" s="110">
        <v>61.172272929999998</v>
      </c>
      <c r="O9" s="110">
        <v>41.547568929999997</v>
      </c>
      <c r="P9" s="110">
        <v>38.735319089999997</v>
      </c>
      <c r="Q9" s="110">
        <v>46.848324730000002</v>
      </c>
      <c r="R9" s="110">
        <v>50.815667380000001</v>
      </c>
      <c r="S9" s="110">
        <v>49.107850050000003</v>
      </c>
      <c r="T9" s="110">
        <v>53.356342949999998</v>
      </c>
      <c r="U9" s="110">
        <v>79.551729339999994</v>
      </c>
      <c r="V9" s="110">
        <v>80.394671619999997</v>
      </c>
      <c r="W9" s="110">
        <v>77.365261750000002</v>
      </c>
      <c r="X9" s="110">
        <v>41.723872679999999</v>
      </c>
      <c r="Y9" s="110">
        <v>44.801634200000002</v>
      </c>
      <c r="Z9" s="110">
        <v>35.805104669999999</v>
      </c>
      <c r="AA9" s="110">
        <v>50.631356009999998</v>
      </c>
      <c r="AB9" s="110">
        <v>51.285613150000003</v>
      </c>
      <c r="AC9" s="110">
        <v>49.731110970000003</v>
      </c>
      <c r="AD9" s="110">
        <v>55.009139609999998</v>
      </c>
      <c r="AE9" s="110">
        <v>57.7326871</v>
      </c>
      <c r="AF9" s="110">
        <v>49.240215229999997</v>
      </c>
      <c r="AG9" s="110">
        <v>58.781951669999998</v>
      </c>
      <c r="AH9" s="110">
        <v>57.994302380000001</v>
      </c>
      <c r="AI9" s="110">
        <v>60.129968040000001</v>
      </c>
      <c r="AJ9" s="110">
        <v>60.017341610000003</v>
      </c>
      <c r="AK9" s="110">
        <v>59.489747020000003</v>
      </c>
      <c r="AL9" s="110">
        <v>60.892294880000001</v>
      </c>
      <c r="AM9" s="110">
        <v>74.312157220000003</v>
      </c>
      <c r="AN9" s="110">
        <v>76.158371900000006</v>
      </c>
      <c r="AO9" s="110">
        <v>71.543692039999996</v>
      </c>
      <c r="AP9" s="110">
        <v>73.046000669999998</v>
      </c>
      <c r="AQ9" s="110">
        <v>73.480174219999995</v>
      </c>
      <c r="AR9" s="110">
        <v>72.29305248</v>
      </c>
      <c r="AS9" s="110">
        <v>56.777280990000001</v>
      </c>
      <c r="AT9" s="110">
        <v>55.160386559999999</v>
      </c>
      <c r="AU9" s="110">
        <v>59.324630499999998</v>
      </c>
      <c r="AV9" s="110">
        <v>72.459510949999995</v>
      </c>
      <c r="AW9" s="110">
        <v>72.783028569999999</v>
      </c>
      <c r="AX9" s="110">
        <v>71.935554479999993</v>
      </c>
      <c r="AY9" s="110">
        <v>67.142463969999994</v>
      </c>
      <c r="AZ9" s="110">
        <v>67.867498440000006</v>
      </c>
      <c r="BA9" s="110">
        <v>65.99172532</v>
      </c>
      <c r="BB9" s="110">
        <v>64.091291200000001</v>
      </c>
      <c r="BC9" s="110">
        <v>65.119292009999995</v>
      </c>
      <c r="BD9" s="110">
        <v>62.361144090000003</v>
      </c>
      <c r="BE9" s="110">
        <v>38.560132500000002</v>
      </c>
      <c r="BF9" s="110">
        <v>35.51056715</v>
      </c>
      <c r="BG9" s="110">
        <v>44.059788310000002</v>
      </c>
      <c r="BH9" s="110">
        <v>79.538210280000001</v>
      </c>
      <c r="BI9" s="110">
        <v>78.878638949999996</v>
      </c>
      <c r="BJ9" s="110">
        <v>80.495614919999994</v>
      </c>
      <c r="BK9" s="110">
        <v>74.31207732</v>
      </c>
      <c r="BL9" s="110">
        <v>73.073335990000004</v>
      </c>
      <c r="BM9" s="110">
        <v>76.238237789999999</v>
      </c>
      <c r="BN9" s="110">
        <v>49.760425830000003</v>
      </c>
      <c r="BO9" s="110">
        <v>49.925886900000002</v>
      </c>
      <c r="BP9" s="110">
        <v>49.502011179999997</v>
      </c>
      <c r="BQ9" s="110">
        <v>50.956090320000001</v>
      </c>
      <c r="BR9" s="110">
        <v>48.946419249999998</v>
      </c>
      <c r="BS9" s="110">
        <v>54.381379449999997</v>
      </c>
      <c r="BT9" s="110">
        <v>56.704615920000002</v>
      </c>
      <c r="BU9" s="110">
        <v>55.969511580000002</v>
      </c>
      <c r="BV9" s="110">
        <v>57.952039069999998</v>
      </c>
      <c r="BW9" s="110">
        <v>61.208214259999998</v>
      </c>
      <c r="BX9" s="110">
        <v>62.190971689999998</v>
      </c>
      <c r="BY9" s="110">
        <v>59.521812779999998</v>
      </c>
      <c r="BZ9" s="110">
        <v>45.390405430000001</v>
      </c>
      <c r="CA9" s="110">
        <v>45.309887179999997</v>
      </c>
      <c r="CB9" s="110">
        <v>45.5350866</v>
      </c>
      <c r="CC9" s="110">
        <v>63.920187409999997</v>
      </c>
      <c r="CD9" s="110">
        <v>64.177013639999998</v>
      </c>
      <c r="CE9" s="110">
        <v>63.317880649999999</v>
      </c>
      <c r="CF9" s="110">
        <v>46.531206599999997</v>
      </c>
      <c r="CG9" s="110">
        <v>47.137888889999999</v>
      </c>
      <c r="CH9" s="110">
        <v>45.494465859999998</v>
      </c>
      <c r="CI9" s="110">
        <v>71.509261530000003</v>
      </c>
      <c r="CJ9" s="110">
        <v>71.574056490000004</v>
      </c>
      <c r="CK9" s="110">
        <v>71.391622679999998</v>
      </c>
      <c r="CL9" s="110">
        <v>65.736795630000003</v>
      </c>
      <c r="CM9" s="110">
        <v>66.660746810000006</v>
      </c>
      <c r="CN9" s="110">
        <v>63.918921920000003</v>
      </c>
      <c r="CO9" s="110">
        <v>60.673952849999999</v>
      </c>
      <c r="CP9" s="110">
        <v>57.91016484</v>
      </c>
      <c r="CQ9" s="110">
        <v>65.332030259999996</v>
      </c>
      <c r="CR9" s="110">
        <v>63.437033749999998</v>
      </c>
      <c r="CS9" s="110">
        <v>63.757027280000003</v>
      </c>
      <c r="CT9" s="110">
        <v>62.83827239</v>
      </c>
    </row>
    <row r="10" spans="1:98" ht="15.5">
      <c r="A10" s="261"/>
      <c r="B10" s="72" t="s">
        <v>128</v>
      </c>
      <c r="C10" s="110">
        <v>47.074977339999997</v>
      </c>
      <c r="D10" s="110">
        <v>46.893991720000002</v>
      </c>
      <c r="E10" s="110">
        <v>47.38070252</v>
      </c>
      <c r="F10" s="110">
        <v>40.628416170000001</v>
      </c>
      <c r="G10" s="110">
        <v>43.358846200000002</v>
      </c>
      <c r="H10" s="110">
        <v>36.254285889999998</v>
      </c>
      <c r="I10" s="110">
        <v>37.989977799999998</v>
      </c>
      <c r="J10" s="110">
        <v>37.983680399999997</v>
      </c>
      <c r="K10" s="110">
        <v>38.002587640000002</v>
      </c>
      <c r="L10" s="110">
        <v>60.383971109999997</v>
      </c>
      <c r="M10" s="110">
        <v>60.125561599999997</v>
      </c>
      <c r="N10" s="110">
        <v>60.871989769999999</v>
      </c>
      <c r="O10" s="110">
        <v>42.39750592</v>
      </c>
      <c r="P10" s="110">
        <v>38.663824380000001</v>
      </c>
      <c r="Q10" s="110">
        <v>49.172168280000001</v>
      </c>
      <c r="R10" s="110">
        <v>52.472428069999999</v>
      </c>
      <c r="S10" s="110">
        <v>50.470712229999997</v>
      </c>
      <c r="T10" s="110">
        <v>55.572668329999999</v>
      </c>
      <c r="U10" s="110">
        <v>78.576531590000002</v>
      </c>
      <c r="V10" s="110">
        <v>79.901742040000002</v>
      </c>
      <c r="W10" s="110">
        <v>75.171806399999994</v>
      </c>
      <c r="X10" s="110">
        <v>40.154574850000003</v>
      </c>
      <c r="Y10" s="110">
        <v>43.035684089999997</v>
      </c>
      <c r="Z10" s="110">
        <v>34.82620653</v>
      </c>
      <c r="AA10" s="110">
        <v>51.63000006</v>
      </c>
      <c r="AB10" s="110">
        <v>51.739720640000002</v>
      </c>
      <c r="AC10" s="110">
        <v>51.479252719999998</v>
      </c>
      <c r="AD10" s="110">
        <v>54.607599989999997</v>
      </c>
      <c r="AE10" s="110">
        <v>55.874282219999998</v>
      </c>
      <c r="AF10" s="110">
        <v>51.973180280000001</v>
      </c>
      <c r="AG10" s="110">
        <v>59.33111169</v>
      </c>
      <c r="AH10" s="110">
        <v>58.999483990000002</v>
      </c>
      <c r="AI10" s="110">
        <v>59.917334160000003</v>
      </c>
      <c r="AJ10" s="110">
        <v>60.951063419999997</v>
      </c>
      <c r="AK10" s="110">
        <v>60.3523256</v>
      </c>
      <c r="AL10" s="110">
        <v>61.929869680000003</v>
      </c>
      <c r="AM10" s="110">
        <v>76.671010300000006</v>
      </c>
      <c r="AN10" s="110">
        <v>77.56011651</v>
      </c>
      <c r="AO10" s="110">
        <v>75.304927599999999</v>
      </c>
      <c r="AP10" s="110">
        <v>74.237874770000005</v>
      </c>
      <c r="AQ10" s="110">
        <v>74.485391239999998</v>
      </c>
      <c r="AR10" s="110">
        <v>73.817365789999997</v>
      </c>
      <c r="AS10" s="110">
        <v>57.870012920000001</v>
      </c>
      <c r="AT10" s="110">
        <v>56.667136650000003</v>
      </c>
      <c r="AU10" s="110">
        <v>59.839618199999997</v>
      </c>
      <c r="AV10" s="110">
        <v>70.393637940000005</v>
      </c>
      <c r="AW10" s="110">
        <v>70.841144839999998</v>
      </c>
      <c r="AX10" s="110">
        <v>69.677840799999998</v>
      </c>
      <c r="AY10" s="110">
        <v>67.479142249999995</v>
      </c>
      <c r="AZ10" s="110">
        <v>67.969750099999999</v>
      </c>
      <c r="BA10" s="110">
        <v>66.698641210000005</v>
      </c>
      <c r="BB10" s="110">
        <v>62.290618309999999</v>
      </c>
      <c r="BC10" s="110">
        <v>62.636675689999997</v>
      </c>
      <c r="BD10" s="110">
        <v>61.724448359999997</v>
      </c>
      <c r="BE10" s="110">
        <v>39.927982710000002</v>
      </c>
      <c r="BF10" s="110">
        <v>37.223901779999998</v>
      </c>
      <c r="BG10" s="110">
        <v>44.832762520000003</v>
      </c>
      <c r="BH10" s="110">
        <v>78.857079889999994</v>
      </c>
      <c r="BI10" s="110">
        <v>78.651206270000003</v>
      </c>
      <c r="BJ10" s="110">
        <v>79.184144989999993</v>
      </c>
      <c r="BK10" s="110">
        <v>75.725576200000006</v>
      </c>
      <c r="BL10" s="110">
        <v>74.500549980000002</v>
      </c>
      <c r="BM10" s="110">
        <v>77.59074794</v>
      </c>
      <c r="BN10" s="110">
        <v>50.254080680000001</v>
      </c>
      <c r="BO10" s="110">
        <v>50.766031349999999</v>
      </c>
      <c r="BP10" s="110">
        <v>49.486558989999999</v>
      </c>
      <c r="BQ10" s="110">
        <v>51.449188990000003</v>
      </c>
      <c r="BR10" s="110">
        <v>49.948110280000002</v>
      </c>
      <c r="BS10" s="110">
        <v>53.956718270000003</v>
      </c>
      <c r="BT10" s="110">
        <v>56.358671620000003</v>
      </c>
      <c r="BU10" s="110">
        <v>55.520913210000003</v>
      </c>
      <c r="BV10" s="110">
        <v>57.810759210000001</v>
      </c>
      <c r="BW10" s="110">
        <v>61.502681699999997</v>
      </c>
      <c r="BX10" s="110">
        <v>62.10940686</v>
      </c>
      <c r="BY10" s="110">
        <v>60.448620079999998</v>
      </c>
      <c r="BZ10" s="110">
        <v>45.599029459999997</v>
      </c>
      <c r="CA10" s="110">
        <v>45.165871250000002</v>
      </c>
      <c r="CB10" s="110">
        <v>46.339251789999999</v>
      </c>
      <c r="CC10" s="110">
        <v>62.507999779999999</v>
      </c>
      <c r="CD10" s="110">
        <v>62.965788009999997</v>
      </c>
      <c r="CE10" s="110">
        <v>61.39319733</v>
      </c>
      <c r="CF10" s="110">
        <v>44.398415139999997</v>
      </c>
      <c r="CG10" s="110">
        <v>44.595019370000003</v>
      </c>
      <c r="CH10" s="110">
        <v>44.066614100000002</v>
      </c>
      <c r="CI10" s="110">
        <v>72.798077759999998</v>
      </c>
      <c r="CJ10" s="110">
        <v>72.291650860000004</v>
      </c>
      <c r="CK10" s="110">
        <v>73.668490239999997</v>
      </c>
      <c r="CL10" s="110">
        <v>67.613423800000007</v>
      </c>
      <c r="CM10" s="110">
        <v>68.461998350000002</v>
      </c>
      <c r="CN10" s="110">
        <v>65.908488590000005</v>
      </c>
      <c r="CO10" s="110">
        <v>62.203990640000001</v>
      </c>
      <c r="CP10" s="110">
        <v>59.953613320000002</v>
      </c>
      <c r="CQ10" s="110">
        <v>65.937921119999999</v>
      </c>
      <c r="CR10" s="110">
        <v>65.327059579999997</v>
      </c>
      <c r="CS10" s="110">
        <v>66.982782689999993</v>
      </c>
      <c r="CT10" s="110">
        <v>62.191001530000001</v>
      </c>
    </row>
    <row r="11" spans="1:98" ht="15.5">
      <c r="A11" s="261"/>
      <c r="B11" s="72" t="s">
        <v>129</v>
      </c>
      <c r="C11" s="110">
        <v>45.908117820000001</v>
      </c>
      <c r="D11" s="110">
        <v>45.747546960000001</v>
      </c>
      <c r="E11" s="110">
        <v>46.174981559999999</v>
      </c>
      <c r="F11" s="110">
        <v>39.91845154</v>
      </c>
      <c r="G11" s="110">
        <v>42.532342849999999</v>
      </c>
      <c r="H11" s="110">
        <v>35.49180398</v>
      </c>
      <c r="I11" s="110">
        <v>36.582798019999998</v>
      </c>
      <c r="J11" s="110">
        <v>38.183482740000002</v>
      </c>
      <c r="K11" s="110">
        <v>33.342868160000002</v>
      </c>
      <c r="L11" s="110">
        <v>59.811389849999998</v>
      </c>
      <c r="M11" s="110">
        <v>60.257603400000001</v>
      </c>
      <c r="N11" s="110">
        <v>58.981240210000003</v>
      </c>
      <c r="O11" s="110">
        <v>38.885248470000001</v>
      </c>
      <c r="P11" s="110">
        <v>36.804503869999998</v>
      </c>
      <c r="Q11" s="110">
        <v>42.7437957</v>
      </c>
      <c r="R11" s="110">
        <v>52.538551060000003</v>
      </c>
      <c r="S11" s="110">
        <v>49.949128639999998</v>
      </c>
      <c r="T11" s="110">
        <v>56.610128260000003</v>
      </c>
      <c r="U11" s="110">
        <v>78.653119469999993</v>
      </c>
      <c r="V11" s="110">
        <v>80.125325709999998</v>
      </c>
      <c r="W11" s="110">
        <v>74.861282200000005</v>
      </c>
      <c r="X11" s="110">
        <v>41.624716069999998</v>
      </c>
      <c r="Y11" s="110">
        <v>44.901181999999999</v>
      </c>
      <c r="Z11" s="110">
        <v>35.835994560000003</v>
      </c>
      <c r="AA11" s="110">
        <v>48.20884427</v>
      </c>
      <c r="AB11" s="110">
        <v>46.667714289999999</v>
      </c>
      <c r="AC11" s="110">
        <v>50.211394419999998</v>
      </c>
      <c r="AD11" s="110">
        <v>54.757911999999997</v>
      </c>
      <c r="AE11" s="110">
        <v>55.900592080000003</v>
      </c>
      <c r="AF11" s="110">
        <v>52.371707620000002</v>
      </c>
      <c r="AG11" s="110">
        <v>57.414857150000003</v>
      </c>
      <c r="AH11" s="110">
        <v>56.39221491</v>
      </c>
      <c r="AI11" s="110">
        <v>59.152896650000002</v>
      </c>
      <c r="AJ11" s="110">
        <v>60.158260380000002</v>
      </c>
      <c r="AK11" s="110">
        <v>59.02964703</v>
      </c>
      <c r="AL11" s="110">
        <v>61.977689009999999</v>
      </c>
      <c r="AM11" s="110">
        <v>77.016744689999996</v>
      </c>
      <c r="AN11" s="110">
        <v>77.634689510000001</v>
      </c>
      <c r="AO11" s="110">
        <v>76.078754380000007</v>
      </c>
      <c r="AP11" s="110">
        <v>72.795592769999999</v>
      </c>
      <c r="AQ11" s="110">
        <v>72.487506670000002</v>
      </c>
      <c r="AR11" s="110">
        <v>73.346287380000007</v>
      </c>
      <c r="AS11" s="110">
        <v>56.509780880000001</v>
      </c>
      <c r="AT11" s="110">
        <v>55.403621530000002</v>
      </c>
      <c r="AU11" s="110">
        <v>58.267323320000003</v>
      </c>
      <c r="AV11" s="110">
        <v>71.922195419999994</v>
      </c>
      <c r="AW11" s="110">
        <v>71.215549080000002</v>
      </c>
      <c r="AX11" s="110">
        <v>72.985905180000003</v>
      </c>
      <c r="AY11" s="110">
        <v>65.929582100000005</v>
      </c>
      <c r="AZ11" s="110">
        <v>66.275901750000003</v>
      </c>
      <c r="BA11" s="110">
        <v>65.366658029999996</v>
      </c>
      <c r="BB11" s="110">
        <v>60.449697520000001</v>
      </c>
      <c r="BC11" s="110">
        <v>59.962785910000001</v>
      </c>
      <c r="BD11" s="110">
        <v>61.261872029999999</v>
      </c>
      <c r="BE11" s="110">
        <v>40.233959859999999</v>
      </c>
      <c r="BF11" s="110">
        <v>38.149148879999998</v>
      </c>
      <c r="BG11" s="110">
        <v>43.977856869999997</v>
      </c>
      <c r="BH11" s="110">
        <v>80.619188170000001</v>
      </c>
      <c r="BI11" s="110">
        <v>80.639890750000006</v>
      </c>
      <c r="BJ11" s="110">
        <v>80.588474219999995</v>
      </c>
      <c r="BK11" s="110">
        <v>75.205026480000001</v>
      </c>
      <c r="BL11" s="110">
        <v>74.044187750000006</v>
      </c>
      <c r="BM11" s="110">
        <v>76.935073939999995</v>
      </c>
      <c r="BN11" s="110">
        <v>48.138245320000003</v>
      </c>
      <c r="BO11" s="110">
        <v>47.199592160000002</v>
      </c>
      <c r="BP11" s="110">
        <v>49.575577520000003</v>
      </c>
      <c r="BQ11" s="110">
        <v>50.30581282</v>
      </c>
      <c r="BR11" s="110">
        <v>48.04448111</v>
      </c>
      <c r="BS11" s="110">
        <v>54.093521899999999</v>
      </c>
      <c r="BT11" s="110">
        <v>52.074959370000002</v>
      </c>
      <c r="BU11" s="110">
        <v>51.592924660000001</v>
      </c>
      <c r="BV11" s="110">
        <v>52.934884580000002</v>
      </c>
      <c r="BW11" s="110">
        <v>61.051643830000003</v>
      </c>
      <c r="BX11" s="110">
        <v>62.596434410000001</v>
      </c>
      <c r="BY11" s="110">
        <v>58.279889789999999</v>
      </c>
      <c r="BZ11" s="110">
        <v>43.248877579999998</v>
      </c>
      <c r="CA11" s="110">
        <v>43.332772800000001</v>
      </c>
      <c r="CB11" s="110">
        <v>43.111552940000003</v>
      </c>
      <c r="CC11" s="110">
        <v>61.124942509999997</v>
      </c>
      <c r="CD11" s="110">
        <v>61.858356010000001</v>
      </c>
      <c r="CE11" s="110">
        <v>59.404084830000002</v>
      </c>
      <c r="CF11" s="110">
        <v>44.16194617</v>
      </c>
      <c r="CG11" s="110">
        <v>44.26485993</v>
      </c>
      <c r="CH11" s="110">
        <v>43.995147920000001</v>
      </c>
      <c r="CI11" s="110">
        <v>70.871392569999998</v>
      </c>
      <c r="CJ11" s="110">
        <v>70.758346639999999</v>
      </c>
      <c r="CK11" s="110">
        <v>71.061688529999998</v>
      </c>
      <c r="CL11" s="110">
        <v>66.318582259999999</v>
      </c>
      <c r="CM11" s="110">
        <v>66.749815049999995</v>
      </c>
      <c r="CN11" s="110">
        <v>65.476243049999994</v>
      </c>
      <c r="CO11" s="110">
        <v>62.36110231</v>
      </c>
      <c r="CP11" s="110">
        <v>59.730556559999997</v>
      </c>
      <c r="CQ11" s="110">
        <v>66.45286419</v>
      </c>
      <c r="CR11" s="110">
        <v>66.545639840000007</v>
      </c>
      <c r="CS11" s="110">
        <v>67.989333689999995</v>
      </c>
      <c r="CT11" s="110">
        <v>64.031945649999997</v>
      </c>
    </row>
    <row r="12" spans="1:98" ht="15.5">
      <c r="A12" s="261"/>
      <c r="B12" s="72" t="s">
        <v>130</v>
      </c>
      <c r="C12" s="110">
        <v>47.435479950000001</v>
      </c>
      <c r="D12" s="110">
        <v>46.37473988</v>
      </c>
      <c r="E12" s="110">
        <v>49.137287460000003</v>
      </c>
      <c r="F12" s="110">
        <v>39.663492759999997</v>
      </c>
      <c r="G12" s="110">
        <v>41.409134299999998</v>
      </c>
      <c r="H12" s="110">
        <v>36.725462909999997</v>
      </c>
      <c r="I12" s="110">
        <v>36.430809869999997</v>
      </c>
      <c r="J12" s="110">
        <v>35.474373470000003</v>
      </c>
      <c r="K12" s="110">
        <v>38.317420490000003</v>
      </c>
      <c r="L12" s="110">
        <v>60.054807459999999</v>
      </c>
      <c r="M12" s="110">
        <v>60.228084639999999</v>
      </c>
      <c r="N12" s="110">
        <v>59.729460119999999</v>
      </c>
      <c r="O12" s="110">
        <v>39.077131229999999</v>
      </c>
      <c r="P12" s="110">
        <v>36.842603459999999</v>
      </c>
      <c r="Q12" s="110">
        <v>43.20558784</v>
      </c>
      <c r="R12" s="110">
        <v>52.33875372</v>
      </c>
      <c r="S12" s="110">
        <v>49.634343700000002</v>
      </c>
      <c r="T12" s="110">
        <v>56.43566182</v>
      </c>
      <c r="U12" s="110">
        <v>77.844893749999997</v>
      </c>
      <c r="V12" s="110">
        <v>79.160251819999999</v>
      </c>
      <c r="W12" s="110">
        <v>74.489527570000007</v>
      </c>
      <c r="X12" s="110">
        <v>41.011142759999998</v>
      </c>
      <c r="Y12" s="110">
        <v>44.465531140000003</v>
      </c>
      <c r="Z12" s="110">
        <v>34.452492030000002</v>
      </c>
      <c r="AA12" s="110">
        <v>47.373405929999997</v>
      </c>
      <c r="AB12" s="110">
        <v>46.787205200000002</v>
      </c>
      <c r="AC12" s="110">
        <v>48.145550440000001</v>
      </c>
      <c r="AD12" s="110">
        <v>54.12994217</v>
      </c>
      <c r="AE12" s="110">
        <v>54.845668600000003</v>
      </c>
      <c r="AF12" s="110">
        <v>52.738813649999997</v>
      </c>
      <c r="AG12" s="110">
        <v>57.699932230000002</v>
      </c>
      <c r="AH12" s="110">
        <v>57.275266979999998</v>
      </c>
      <c r="AI12" s="110">
        <v>58.424489729999998</v>
      </c>
      <c r="AJ12" s="110">
        <v>58.94964598</v>
      </c>
      <c r="AK12" s="110">
        <v>58.003994159999998</v>
      </c>
      <c r="AL12" s="110">
        <v>60.547591879999999</v>
      </c>
      <c r="AM12" s="110">
        <v>76.430634389999994</v>
      </c>
      <c r="AN12" s="110">
        <v>77.284568320000005</v>
      </c>
      <c r="AO12" s="110">
        <v>75.072266060000004</v>
      </c>
      <c r="AP12" s="110">
        <v>71.822757659999994</v>
      </c>
      <c r="AQ12" s="110">
        <v>72.158505239999997</v>
      </c>
      <c r="AR12" s="110">
        <v>71.206679829999999</v>
      </c>
      <c r="AS12" s="110">
        <v>54.287307990000002</v>
      </c>
      <c r="AT12" s="110">
        <v>53.020136450000003</v>
      </c>
      <c r="AU12" s="110">
        <v>56.307693659999998</v>
      </c>
      <c r="AV12" s="110">
        <v>71.146995910000001</v>
      </c>
      <c r="AW12" s="110">
        <v>70.148904060000007</v>
      </c>
      <c r="AX12" s="110">
        <v>72.704109759999994</v>
      </c>
      <c r="AY12" s="110">
        <v>66.660442880000005</v>
      </c>
      <c r="AZ12" s="110">
        <v>66.949865959999997</v>
      </c>
      <c r="BA12" s="110">
        <v>66.223531710000003</v>
      </c>
      <c r="BB12" s="110">
        <v>62.03020042</v>
      </c>
      <c r="BC12" s="110">
        <v>62.494235959999997</v>
      </c>
      <c r="BD12" s="110">
        <v>61.261861770000003</v>
      </c>
      <c r="BE12" s="110">
        <v>40.801433340000003</v>
      </c>
      <c r="BF12" s="110">
        <v>38.509545719999998</v>
      </c>
      <c r="BG12" s="110">
        <v>44.944375280000003</v>
      </c>
      <c r="BH12" s="110">
        <v>80.633068800000004</v>
      </c>
      <c r="BI12" s="110">
        <v>80.581862729999997</v>
      </c>
      <c r="BJ12" s="110">
        <v>80.711936539999996</v>
      </c>
      <c r="BK12" s="110">
        <v>74.74340291</v>
      </c>
      <c r="BL12" s="110">
        <v>73.224819719999999</v>
      </c>
      <c r="BM12" s="110">
        <v>77.020736490000004</v>
      </c>
      <c r="BN12" s="110">
        <v>48.952805990000002</v>
      </c>
      <c r="BO12" s="110">
        <v>48.648057029999997</v>
      </c>
      <c r="BP12" s="110">
        <v>49.419918129999999</v>
      </c>
      <c r="BQ12" s="110">
        <v>49.15877424</v>
      </c>
      <c r="BR12" s="110">
        <v>47.50568217</v>
      </c>
      <c r="BS12" s="110">
        <v>51.989646129999997</v>
      </c>
      <c r="BT12" s="110">
        <v>53.841637820000003</v>
      </c>
      <c r="BU12" s="110">
        <v>53.773140650000002</v>
      </c>
      <c r="BV12" s="110">
        <v>53.964420240000003</v>
      </c>
      <c r="BW12" s="110">
        <v>62.34135268</v>
      </c>
      <c r="BX12" s="110">
        <v>63.093823120000003</v>
      </c>
      <c r="BY12" s="110">
        <v>61.113442110000001</v>
      </c>
      <c r="BZ12" s="110">
        <v>42.438392030000003</v>
      </c>
      <c r="CA12" s="110">
        <v>44.068566689999997</v>
      </c>
      <c r="CB12" s="110">
        <v>39.742374660000003</v>
      </c>
      <c r="CC12" s="110">
        <v>60.93380243</v>
      </c>
      <c r="CD12" s="110">
        <v>61.310927669999998</v>
      </c>
      <c r="CE12" s="110">
        <v>60.09064944</v>
      </c>
      <c r="CF12" s="110">
        <v>44.70900108</v>
      </c>
      <c r="CG12" s="110">
        <v>44.215576990000002</v>
      </c>
      <c r="CH12" s="110">
        <v>45.517557689999997</v>
      </c>
      <c r="CI12" s="110">
        <v>70.764528049999996</v>
      </c>
      <c r="CJ12" s="110">
        <v>70.248321660000002</v>
      </c>
      <c r="CK12" s="110">
        <v>71.608354480000003</v>
      </c>
      <c r="CL12" s="110">
        <v>67.464256160000005</v>
      </c>
      <c r="CM12" s="110">
        <v>67.080619850000005</v>
      </c>
      <c r="CN12" s="110">
        <v>68.178217340000003</v>
      </c>
      <c r="CO12" s="110">
        <v>61.582181910000003</v>
      </c>
      <c r="CP12" s="110">
        <v>58.994881020000001</v>
      </c>
      <c r="CQ12" s="110">
        <v>65.696559469999997</v>
      </c>
      <c r="CR12" s="110">
        <v>67.661653099999995</v>
      </c>
      <c r="CS12" s="110">
        <v>68.452846620000003</v>
      </c>
      <c r="CT12" s="110">
        <v>66.344005620000004</v>
      </c>
    </row>
    <row r="13" spans="1:98" ht="15.5">
      <c r="A13" s="261">
        <v>2007</v>
      </c>
      <c r="B13" s="72" t="s">
        <v>127</v>
      </c>
      <c r="C13" s="110">
        <v>46.717646809999998</v>
      </c>
      <c r="D13" s="110">
        <v>46.216784349999998</v>
      </c>
      <c r="E13" s="110">
        <v>47.53231925</v>
      </c>
      <c r="F13" s="110">
        <v>38.222722210000001</v>
      </c>
      <c r="G13" s="110">
        <v>39.515528760000002</v>
      </c>
      <c r="H13" s="110">
        <v>35.971946549999998</v>
      </c>
      <c r="I13" s="110">
        <v>39.264578759999999</v>
      </c>
      <c r="J13" s="110">
        <v>38.382495810000002</v>
      </c>
      <c r="K13" s="110">
        <v>40.948501469999997</v>
      </c>
      <c r="L13" s="110">
        <v>59.633511200000001</v>
      </c>
      <c r="M13" s="110">
        <v>58.705490359999999</v>
      </c>
      <c r="N13" s="110">
        <v>61.345470310000003</v>
      </c>
      <c r="O13" s="110">
        <v>38.017674270000001</v>
      </c>
      <c r="P13" s="110">
        <v>35.60920823</v>
      </c>
      <c r="Q13" s="110">
        <v>42.563124960000003</v>
      </c>
      <c r="R13" s="110">
        <v>51.524854859999998</v>
      </c>
      <c r="S13" s="110">
        <v>49.391842230000002</v>
      </c>
      <c r="T13" s="110">
        <v>54.71886722</v>
      </c>
      <c r="U13" s="110">
        <v>78.619425930000006</v>
      </c>
      <c r="V13" s="110">
        <v>80.285001370000003</v>
      </c>
      <c r="W13" s="110">
        <v>74.415183260000006</v>
      </c>
      <c r="X13" s="110">
        <v>42.837348329999998</v>
      </c>
      <c r="Y13" s="110">
        <v>46.375518229999997</v>
      </c>
      <c r="Z13" s="110">
        <v>36.274022700000003</v>
      </c>
      <c r="AA13" s="110">
        <v>48.107512370000002</v>
      </c>
      <c r="AB13" s="110">
        <v>47.331578989999997</v>
      </c>
      <c r="AC13" s="110">
        <v>49.149556279999999</v>
      </c>
      <c r="AD13" s="110">
        <v>52.497046279999999</v>
      </c>
      <c r="AE13" s="110">
        <v>52.954281260000002</v>
      </c>
      <c r="AF13" s="110">
        <v>51.567797710000001</v>
      </c>
      <c r="AG13" s="110">
        <v>57.469909940000001</v>
      </c>
      <c r="AH13" s="110">
        <v>57.276791639999999</v>
      </c>
      <c r="AI13" s="110">
        <v>57.801739050000002</v>
      </c>
      <c r="AJ13" s="110">
        <v>59.878755959999999</v>
      </c>
      <c r="AK13" s="110">
        <v>58.780792099999999</v>
      </c>
      <c r="AL13" s="110">
        <v>61.763513000000003</v>
      </c>
      <c r="AM13" s="110">
        <v>74.287207749999993</v>
      </c>
      <c r="AN13" s="110">
        <v>75.109438539999999</v>
      </c>
      <c r="AO13" s="110">
        <v>72.985852410000007</v>
      </c>
      <c r="AP13" s="110">
        <v>72.003535069999998</v>
      </c>
      <c r="AQ13" s="110">
        <v>70.594004769999998</v>
      </c>
      <c r="AR13" s="110">
        <v>74.393891010000004</v>
      </c>
      <c r="AS13" s="110">
        <v>53.494652539999997</v>
      </c>
      <c r="AT13" s="110">
        <v>51.777301600000001</v>
      </c>
      <c r="AU13" s="110">
        <v>56.256880049999999</v>
      </c>
      <c r="AV13" s="110">
        <v>70.788731519999999</v>
      </c>
      <c r="AW13" s="110">
        <v>70.44606872</v>
      </c>
      <c r="AX13" s="110">
        <v>71.360153100000005</v>
      </c>
      <c r="AY13" s="110">
        <v>67.991984529999996</v>
      </c>
      <c r="AZ13" s="110">
        <v>69.415926450000001</v>
      </c>
      <c r="BA13" s="110">
        <v>65.80600871</v>
      </c>
      <c r="BB13" s="110">
        <v>61.950372729999998</v>
      </c>
      <c r="BC13" s="110">
        <v>62.888924770000003</v>
      </c>
      <c r="BD13" s="110">
        <v>60.408906250000001</v>
      </c>
      <c r="BE13" s="110">
        <v>39.317462470000002</v>
      </c>
      <c r="BF13" s="110">
        <v>36.729755920000002</v>
      </c>
      <c r="BG13" s="110">
        <v>43.95805189</v>
      </c>
      <c r="BH13" s="110">
        <v>79.550630299999995</v>
      </c>
      <c r="BI13" s="110">
        <v>79.768201180000005</v>
      </c>
      <c r="BJ13" s="110">
        <v>79.204169680000007</v>
      </c>
      <c r="BK13" s="110">
        <v>74.552926389999996</v>
      </c>
      <c r="BL13" s="110">
        <v>73.852696249999994</v>
      </c>
      <c r="BM13" s="110">
        <v>75.629240550000006</v>
      </c>
      <c r="BN13" s="110">
        <v>48.197656799999997</v>
      </c>
      <c r="BO13" s="110">
        <v>48.334842000000002</v>
      </c>
      <c r="BP13" s="110">
        <v>47.989078300000003</v>
      </c>
      <c r="BQ13" s="110">
        <v>49.979227180000002</v>
      </c>
      <c r="BR13" s="110">
        <v>47.225134939999997</v>
      </c>
      <c r="BS13" s="110">
        <v>54.464883620000002</v>
      </c>
      <c r="BT13" s="110">
        <v>53.830190299999998</v>
      </c>
      <c r="BU13" s="110">
        <v>54.328483830000003</v>
      </c>
      <c r="BV13" s="110">
        <v>52.958374069999998</v>
      </c>
      <c r="BW13" s="110">
        <v>60.830888850000001</v>
      </c>
      <c r="BX13" s="110">
        <v>62.019493779999998</v>
      </c>
      <c r="BY13" s="110">
        <v>58.772718990000001</v>
      </c>
      <c r="BZ13" s="110">
        <v>43.936897819999999</v>
      </c>
      <c r="CA13" s="110">
        <v>43.987796350000004</v>
      </c>
      <c r="CB13" s="110">
        <v>43.854455559999998</v>
      </c>
      <c r="CC13" s="110">
        <v>63.504217179999998</v>
      </c>
      <c r="CD13" s="110">
        <v>62.57285984</v>
      </c>
      <c r="CE13" s="110">
        <v>65.420982370000004</v>
      </c>
      <c r="CF13" s="110">
        <v>44.400168720000003</v>
      </c>
      <c r="CG13" s="110">
        <v>45.404044640000002</v>
      </c>
      <c r="CH13" s="110">
        <v>42.731653940000001</v>
      </c>
      <c r="CI13" s="110">
        <v>70.403016640000004</v>
      </c>
      <c r="CJ13" s="110">
        <v>69.924300599999995</v>
      </c>
      <c r="CK13" s="110">
        <v>71.196769320000001</v>
      </c>
      <c r="CL13" s="110">
        <v>66.53821791</v>
      </c>
      <c r="CM13" s="110">
        <v>66.335017160000007</v>
      </c>
      <c r="CN13" s="110">
        <v>66.917316159999999</v>
      </c>
      <c r="CO13" s="110">
        <v>63.190035369999997</v>
      </c>
      <c r="CP13" s="110">
        <v>60.946961039999998</v>
      </c>
      <c r="CQ13" s="110">
        <v>66.659376539999997</v>
      </c>
      <c r="CR13" s="110">
        <v>65.185026429999994</v>
      </c>
      <c r="CS13" s="110">
        <v>66.342375059999995</v>
      </c>
      <c r="CT13" s="110">
        <v>63.257728710000002</v>
      </c>
    </row>
    <row r="14" spans="1:98" ht="15.5">
      <c r="A14" s="261"/>
      <c r="B14" s="72" t="s">
        <v>128</v>
      </c>
      <c r="C14" s="110">
        <v>47.596371730000001</v>
      </c>
      <c r="D14" s="110">
        <v>47.57907471</v>
      </c>
      <c r="E14" s="110">
        <v>47.62504509</v>
      </c>
      <c r="F14" s="110">
        <v>39.558425049999997</v>
      </c>
      <c r="G14" s="110">
        <v>41.204137459999998</v>
      </c>
      <c r="H14" s="110">
        <v>36.859911029999999</v>
      </c>
      <c r="I14" s="110">
        <v>39.704788669999999</v>
      </c>
      <c r="J14" s="110">
        <v>39.282884080000002</v>
      </c>
      <c r="K14" s="110">
        <v>40.530653819999998</v>
      </c>
      <c r="L14" s="110">
        <v>59.709972219999997</v>
      </c>
      <c r="M14" s="110">
        <v>59.531804880000003</v>
      </c>
      <c r="N14" s="110">
        <v>60.046987170000001</v>
      </c>
      <c r="O14" s="110">
        <v>40.207553560000001</v>
      </c>
      <c r="P14" s="110">
        <v>36.885851469999999</v>
      </c>
      <c r="Q14" s="110">
        <v>46.529136080000001</v>
      </c>
      <c r="R14" s="110">
        <v>51.294177769999997</v>
      </c>
      <c r="S14" s="110">
        <v>49.718783100000003</v>
      </c>
      <c r="T14" s="110">
        <v>53.74204349</v>
      </c>
      <c r="U14" s="110">
        <v>77.438952130000004</v>
      </c>
      <c r="V14" s="110">
        <v>78.398655919999996</v>
      </c>
      <c r="W14" s="110">
        <v>75.089216239999999</v>
      </c>
      <c r="X14" s="110">
        <v>41.69033683</v>
      </c>
      <c r="Y14" s="110">
        <v>44.456603049999998</v>
      </c>
      <c r="Z14" s="110">
        <v>36.231688470000002</v>
      </c>
      <c r="AA14" s="110">
        <v>48.12728285</v>
      </c>
      <c r="AB14" s="110">
        <v>46.791181829999999</v>
      </c>
      <c r="AC14" s="110">
        <v>49.95076177</v>
      </c>
      <c r="AD14" s="110">
        <v>53.247680709999997</v>
      </c>
      <c r="AE14" s="110">
        <v>53.838203890000003</v>
      </c>
      <c r="AF14" s="110">
        <v>52.041616779999998</v>
      </c>
      <c r="AG14" s="110">
        <v>58.633227820000002</v>
      </c>
      <c r="AH14" s="110">
        <v>58.606532719999997</v>
      </c>
      <c r="AI14" s="110">
        <v>58.680224600000003</v>
      </c>
      <c r="AJ14" s="110">
        <v>59.210202529999997</v>
      </c>
      <c r="AK14" s="110">
        <v>57.6047139</v>
      </c>
      <c r="AL14" s="110">
        <v>61.859129660000001</v>
      </c>
      <c r="AM14" s="110">
        <v>77.383289840000003</v>
      </c>
      <c r="AN14" s="110">
        <v>77.471236759999996</v>
      </c>
      <c r="AO14" s="110">
        <v>77.249800690000001</v>
      </c>
      <c r="AP14" s="110">
        <v>72.752195650000004</v>
      </c>
      <c r="AQ14" s="110">
        <v>72.755679079999993</v>
      </c>
      <c r="AR14" s="110">
        <v>72.745881949999998</v>
      </c>
      <c r="AS14" s="110">
        <v>54.241633290000003</v>
      </c>
      <c r="AT14" s="110">
        <v>52.495802179999998</v>
      </c>
      <c r="AU14" s="110">
        <v>56.98313744</v>
      </c>
      <c r="AV14" s="110">
        <v>70.650576319999999</v>
      </c>
      <c r="AW14" s="110">
        <v>70.238050419999993</v>
      </c>
      <c r="AX14" s="110">
        <v>71.330690279999999</v>
      </c>
      <c r="AY14" s="110">
        <v>67.112771449999997</v>
      </c>
      <c r="AZ14" s="110">
        <v>67.644434950000004</v>
      </c>
      <c r="BA14" s="110">
        <v>66.337683279999993</v>
      </c>
      <c r="BB14" s="110">
        <v>62.477578860000001</v>
      </c>
      <c r="BC14" s="110">
        <v>63.279954600000003</v>
      </c>
      <c r="BD14" s="110">
        <v>61.190513019999997</v>
      </c>
      <c r="BE14" s="110">
        <v>39.91620563</v>
      </c>
      <c r="BF14" s="110">
        <v>37.10923459</v>
      </c>
      <c r="BG14" s="110">
        <v>44.8360208</v>
      </c>
      <c r="BH14" s="110">
        <v>79.118129330000002</v>
      </c>
      <c r="BI14" s="110">
        <v>78.327473600000005</v>
      </c>
      <c r="BJ14" s="110">
        <v>80.311037040000002</v>
      </c>
      <c r="BK14" s="110">
        <v>75.624548779999998</v>
      </c>
      <c r="BL14" s="110">
        <v>74.218548630000001</v>
      </c>
      <c r="BM14" s="110">
        <v>77.694818310000002</v>
      </c>
      <c r="BN14" s="110">
        <v>48.496929590000001</v>
      </c>
      <c r="BO14" s="110">
        <v>49.696553160000001</v>
      </c>
      <c r="BP14" s="110">
        <v>46.665628609999999</v>
      </c>
      <c r="BQ14" s="110">
        <v>49.580577210000001</v>
      </c>
      <c r="BR14" s="110">
        <v>47.636507219999999</v>
      </c>
      <c r="BS14" s="110">
        <v>52.825324809999998</v>
      </c>
      <c r="BT14" s="110">
        <v>54.336723650000003</v>
      </c>
      <c r="BU14" s="110">
        <v>53.826378519999999</v>
      </c>
      <c r="BV14" s="110">
        <v>55.233814189999997</v>
      </c>
      <c r="BW14" s="110">
        <v>60.045763260000001</v>
      </c>
      <c r="BX14" s="110">
        <v>60.9144729</v>
      </c>
      <c r="BY14" s="110">
        <v>58.542779699999997</v>
      </c>
      <c r="BZ14" s="110">
        <v>44.207405950000002</v>
      </c>
      <c r="CA14" s="110">
        <v>43.795350970000001</v>
      </c>
      <c r="CB14" s="110">
        <v>44.889872660000002</v>
      </c>
      <c r="CC14" s="110">
        <v>61.319868630000002</v>
      </c>
      <c r="CD14" s="110">
        <v>59.826547410000003</v>
      </c>
      <c r="CE14" s="110">
        <v>64.324804630000003</v>
      </c>
      <c r="CF14" s="110">
        <v>45.820587740000001</v>
      </c>
      <c r="CG14" s="110">
        <v>44.559295839999997</v>
      </c>
      <c r="CH14" s="110">
        <v>47.79123663</v>
      </c>
      <c r="CI14" s="110">
        <v>71.399239199999997</v>
      </c>
      <c r="CJ14" s="110">
        <v>71.480930360000002</v>
      </c>
      <c r="CK14" s="110">
        <v>71.262948059999999</v>
      </c>
      <c r="CL14" s="110">
        <v>66.640796179999995</v>
      </c>
      <c r="CM14" s="110">
        <v>67.208982379999995</v>
      </c>
      <c r="CN14" s="110">
        <v>65.598420469999994</v>
      </c>
      <c r="CO14" s="110">
        <v>63.511335959999997</v>
      </c>
      <c r="CP14" s="110">
        <v>61.584326750000002</v>
      </c>
      <c r="CQ14" s="110">
        <v>66.490524179999994</v>
      </c>
      <c r="CR14" s="110">
        <v>64.589736799999997</v>
      </c>
      <c r="CS14" s="110">
        <v>64.909751639999996</v>
      </c>
      <c r="CT14" s="110">
        <v>64.037525720000005</v>
      </c>
    </row>
    <row r="15" spans="1:98" ht="15.5">
      <c r="A15" s="261"/>
      <c r="B15" s="72" t="s">
        <v>129</v>
      </c>
      <c r="C15" s="110">
        <v>47.51267069</v>
      </c>
      <c r="D15" s="110">
        <v>47.312448019999998</v>
      </c>
      <c r="E15" s="110">
        <v>47.84466115</v>
      </c>
      <c r="F15" s="110">
        <v>39.395521639999998</v>
      </c>
      <c r="G15" s="110">
        <v>41.546177999999998</v>
      </c>
      <c r="H15" s="110">
        <v>35.688930800000001</v>
      </c>
      <c r="I15" s="110">
        <v>38.820887310000003</v>
      </c>
      <c r="J15" s="110">
        <v>37.65041437</v>
      </c>
      <c r="K15" s="110">
        <v>40.98699482</v>
      </c>
      <c r="L15" s="110">
        <v>58.796928039999997</v>
      </c>
      <c r="M15" s="110">
        <v>58.633118199999998</v>
      </c>
      <c r="N15" s="110">
        <v>59.121291159999998</v>
      </c>
      <c r="O15" s="110">
        <v>39.287079560000002</v>
      </c>
      <c r="P15" s="110">
        <v>36.820680260000003</v>
      </c>
      <c r="Q15" s="110">
        <v>43.980421309999997</v>
      </c>
      <c r="R15" s="110">
        <v>50.16381311</v>
      </c>
      <c r="S15" s="110">
        <v>49.775994689999997</v>
      </c>
      <c r="T15" s="110">
        <v>50.760810069999998</v>
      </c>
      <c r="U15" s="110">
        <v>77.947568660000002</v>
      </c>
      <c r="V15" s="110">
        <v>79.398282289999997</v>
      </c>
      <c r="W15" s="110">
        <v>74.345367929999995</v>
      </c>
      <c r="X15" s="110">
        <v>42.110193889999998</v>
      </c>
      <c r="Y15" s="110">
        <v>44.335490540000002</v>
      </c>
      <c r="Z15" s="110">
        <v>37.614195780000003</v>
      </c>
      <c r="AA15" s="110">
        <v>47.221366529999997</v>
      </c>
      <c r="AB15" s="110">
        <v>46.902774749999999</v>
      </c>
      <c r="AC15" s="110">
        <v>47.655499970000001</v>
      </c>
      <c r="AD15" s="110">
        <v>50.79733572</v>
      </c>
      <c r="AE15" s="110">
        <v>51.216561400000003</v>
      </c>
      <c r="AF15" s="110">
        <v>49.929809089999999</v>
      </c>
      <c r="AG15" s="110">
        <v>58.777027330000003</v>
      </c>
      <c r="AH15" s="110">
        <v>59.473442390000002</v>
      </c>
      <c r="AI15" s="110">
        <v>57.528670099999999</v>
      </c>
      <c r="AJ15" s="110">
        <v>60.175592369999997</v>
      </c>
      <c r="AK15" s="110">
        <v>58.501275759999999</v>
      </c>
      <c r="AL15" s="110">
        <v>62.955473789999999</v>
      </c>
      <c r="AM15" s="110">
        <v>76.721696100000003</v>
      </c>
      <c r="AN15" s="110">
        <v>77.023962839999996</v>
      </c>
      <c r="AO15" s="110">
        <v>76.26998064</v>
      </c>
      <c r="AP15" s="110">
        <v>73.297341939999995</v>
      </c>
      <c r="AQ15" s="110">
        <v>72.513454589999995</v>
      </c>
      <c r="AR15" s="110">
        <v>74.499294419999998</v>
      </c>
      <c r="AS15" s="110">
        <v>52.649458729999999</v>
      </c>
      <c r="AT15" s="110">
        <v>50.759739410000002</v>
      </c>
      <c r="AU15" s="110">
        <v>55.630606290000003</v>
      </c>
      <c r="AV15" s="110">
        <v>70.609177000000003</v>
      </c>
      <c r="AW15" s="110">
        <v>69.999333739999997</v>
      </c>
      <c r="AX15" s="110">
        <v>71.600846970000006</v>
      </c>
      <c r="AY15" s="110">
        <v>67.678836959999998</v>
      </c>
      <c r="AZ15" s="110">
        <v>67.880602109999998</v>
      </c>
      <c r="BA15" s="110">
        <v>67.371338719999997</v>
      </c>
      <c r="BB15" s="110">
        <v>62.15618499</v>
      </c>
      <c r="BC15" s="110">
        <v>63.794126149999997</v>
      </c>
      <c r="BD15" s="110">
        <v>59.475236350000003</v>
      </c>
      <c r="BE15" s="110">
        <v>39.180688019999998</v>
      </c>
      <c r="BF15" s="110">
        <v>36.89554132</v>
      </c>
      <c r="BG15" s="110">
        <v>43.206106439999999</v>
      </c>
      <c r="BH15" s="110">
        <v>80.059598750000006</v>
      </c>
      <c r="BI15" s="110">
        <v>79.623288049999999</v>
      </c>
      <c r="BJ15" s="110">
        <v>80.703256469999999</v>
      </c>
      <c r="BK15" s="110">
        <v>76.064554130000005</v>
      </c>
      <c r="BL15" s="110">
        <v>75.256605179999994</v>
      </c>
      <c r="BM15" s="110">
        <v>77.210015760000005</v>
      </c>
      <c r="BN15" s="110">
        <v>47.615198290000002</v>
      </c>
      <c r="BO15" s="110">
        <v>48.353670440000002</v>
      </c>
      <c r="BP15" s="110">
        <v>46.467087589999998</v>
      </c>
      <c r="BQ15" s="110">
        <v>49.58547703</v>
      </c>
      <c r="BR15" s="110">
        <v>46.361966449999997</v>
      </c>
      <c r="BS15" s="110">
        <v>54.832622360000002</v>
      </c>
      <c r="BT15" s="110">
        <v>51.189606259999998</v>
      </c>
      <c r="BU15" s="110">
        <v>52.017144889999997</v>
      </c>
      <c r="BV15" s="110">
        <v>49.767520259999998</v>
      </c>
      <c r="BW15" s="110">
        <v>62.170635869999998</v>
      </c>
      <c r="BX15" s="110">
        <v>62.119300490000001</v>
      </c>
      <c r="BY15" s="110">
        <v>62.256375609999999</v>
      </c>
      <c r="BZ15" s="110">
        <v>41.878483019999997</v>
      </c>
      <c r="CA15" s="110">
        <v>42.911704810000003</v>
      </c>
      <c r="CB15" s="110">
        <v>40.194246040000003</v>
      </c>
      <c r="CC15" s="110">
        <v>62.309186009999998</v>
      </c>
      <c r="CD15" s="110">
        <v>62.788304750000002</v>
      </c>
      <c r="CE15" s="110">
        <v>61.347223909999997</v>
      </c>
      <c r="CF15" s="110">
        <v>43.68936703</v>
      </c>
      <c r="CG15" s="110">
        <v>43.253334549999998</v>
      </c>
      <c r="CH15" s="110">
        <v>44.422309550000001</v>
      </c>
      <c r="CI15" s="110">
        <v>71.361420609999996</v>
      </c>
      <c r="CJ15" s="110">
        <v>70.460497360000005</v>
      </c>
      <c r="CK15" s="110">
        <v>72.823605180000001</v>
      </c>
      <c r="CL15" s="110">
        <v>66.93376877</v>
      </c>
      <c r="CM15" s="110">
        <v>67.543017680000005</v>
      </c>
      <c r="CN15" s="110">
        <v>65.801601489999996</v>
      </c>
      <c r="CO15" s="110">
        <v>61.787720780000001</v>
      </c>
      <c r="CP15" s="110">
        <v>59.850662579999998</v>
      </c>
      <c r="CQ15" s="110">
        <v>64.802512309999997</v>
      </c>
      <c r="CR15" s="110">
        <v>66.019791909999995</v>
      </c>
      <c r="CS15" s="110">
        <v>65.963403</v>
      </c>
      <c r="CT15" s="110">
        <v>66.120869589999998</v>
      </c>
    </row>
    <row r="16" spans="1:98" ht="15.5">
      <c r="A16" s="261"/>
      <c r="B16" s="72" t="s">
        <v>130</v>
      </c>
      <c r="C16" s="110">
        <v>48.064877060000001</v>
      </c>
      <c r="D16" s="110">
        <v>48.152458750000001</v>
      </c>
      <c r="E16" s="110">
        <v>47.916186830000001</v>
      </c>
      <c r="F16" s="110">
        <v>40.700151030000001</v>
      </c>
      <c r="G16" s="110">
        <v>42.319207579999997</v>
      </c>
      <c r="H16" s="110">
        <v>38.018096499999999</v>
      </c>
      <c r="I16" s="110">
        <v>39.098724660000002</v>
      </c>
      <c r="J16" s="110">
        <v>36.914070240000001</v>
      </c>
      <c r="K16" s="110">
        <v>42.917945160000002</v>
      </c>
      <c r="L16" s="110">
        <v>59.539859659999998</v>
      </c>
      <c r="M16" s="110">
        <v>58.754919440000002</v>
      </c>
      <c r="N16" s="110">
        <v>61.041191400000002</v>
      </c>
      <c r="O16" s="110">
        <v>45.61156742</v>
      </c>
      <c r="P16" s="110">
        <v>42.986400719999999</v>
      </c>
      <c r="Q16" s="110">
        <v>50.400079400000003</v>
      </c>
      <c r="R16" s="110">
        <v>51.237398810000002</v>
      </c>
      <c r="S16" s="110">
        <v>50.517502299999997</v>
      </c>
      <c r="T16" s="110">
        <v>52.330115030000002</v>
      </c>
      <c r="U16" s="110">
        <v>77.922746570000001</v>
      </c>
      <c r="V16" s="110">
        <v>78.819637240000006</v>
      </c>
      <c r="W16" s="110">
        <v>75.86971758</v>
      </c>
      <c r="X16" s="110">
        <v>41.925411990000001</v>
      </c>
      <c r="Y16" s="110">
        <v>44.048730929999998</v>
      </c>
      <c r="Z16" s="110">
        <v>37.73826991</v>
      </c>
      <c r="AA16" s="110">
        <v>48.74602574</v>
      </c>
      <c r="AB16" s="110">
        <v>46.81130718</v>
      </c>
      <c r="AC16" s="110">
        <v>51.303888980000004</v>
      </c>
      <c r="AD16" s="110">
        <v>50.900094500000002</v>
      </c>
      <c r="AE16" s="110">
        <v>51.189036870000002</v>
      </c>
      <c r="AF16" s="110">
        <v>50.316095529999998</v>
      </c>
      <c r="AG16" s="110">
        <v>58.059365929999998</v>
      </c>
      <c r="AH16" s="110">
        <v>57.957621719999999</v>
      </c>
      <c r="AI16" s="110">
        <v>58.234500359999998</v>
      </c>
      <c r="AJ16" s="110">
        <v>61.232767129999999</v>
      </c>
      <c r="AK16" s="110">
        <v>58.99400558</v>
      </c>
      <c r="AL16" s="110">
        <v>64.943293069999996</v>
      </c>
      <c r="AM16" s="110">
        <v>76.856182079999996</v>
      </c>
      <c r="AN16" s="110">
        <v>77.503269529999997</v>
      </c>
      <c r="AO16" s="110">
        <v>75.896400889999995</v>
      </c>
      <c r="AP16" s="110">
        <v>73.209372040000005</v>
      </c>
      <c r="AQ16" s="110">
        <v>72.752720409999995</v>
      </c>
      <c r="AR16" s="110">
        <v>73.927889879999995</v>
      </c>
      <c r="AS16" s="110">
        <v>54.452994629999999</v>
      </c>
      <c r="AT16" s="110">
        <v>52.783845419999999</v>
      </c>
      <c r="AU16" s="110">
        <v>57.098633390000003</v>
      </c>
      <c r="AV16" s="110">
        <v>71.356147980000003</v>
      </c>
      <c r="AW16" s="110">
        <v>70.967720560000004</v>
      </c>
      <c r="AX16" s="110">
        <v>71.97495936</v>
      </c>
      <c r="AY16" s="110">
        <v>67.983799300000001</v>
      </c>
      <c r="AZ16" s="110">
        <v>67.976764669999994</v>
      </c>
      <c r="BA16" s="110">
        <v>67.9938401</v>
      </c>
      <c r="BB16" s="110">
        <v>63.888445939999997</v>
      </c>
      <c r="BC16" s="110">
        <v>64.264430290000007</v>
      </c>
      <c r="BD16" s="110">
        <v>63.304154740000001</v>
      </c>
      <c r="BE16" s="110">
        <v>40.760787469999997</v>
      </c>
      <c r="BF16" s="110">
        <v>38.88347486</v>
      </c>
      <c r="BG16" s="110">
        <v>44.051814469999997</v>
      </c>
      <c r="BH16" s="110">
        <v>80.187305519999995</v>
      </c>
      <c r="BI16" s="110">
        <v>79.578731430000005</v>
      </c>
      <c r="BJ16" s="110">
        <v>81.079827390000005</v>
      </c>
      <c r="BK16" s="110">
        <v>75.406108450000005</v>
      </c>
      <c r="BL16" s="110">
        <v>74.589546589999998</v>
      </c>
      <c r="BM16" s="110">
        <v>76.565670979999993</v>
      </c>
      <c r="BN16" s="110">
        <v>48.829971450000002</v>
      </c>
      <c r="BO16" s="110">
        <v>49.752142569999997</v>
      </c>
      <c r="BP16" s="110">
        <v>47.415445550000001</v>
      </c>
      <c r="BQ16" s="110">
        <v>50.168084909999997</v>
      </c>
      <c r="BR16" s="110">
        <v>47.251220590000003</v>
      </c>
      <c r="BS16" s="110">
        <v>54.808663500000002</v>
      </c>
      <c r="BT16" s="110">
        <v>52.995514020000002</v>
      </c>
      <c r="BU16" s="110">
        <v>53.676591940000002</v>
      </c>
      <c r="BV16" s="110">
        <v>51.815552850000003</v>
      </c>
      <c r="BW16" s="110">
        <v>61.91088774</v>
      </c>
      <c r="BX16" s="110">
        <v>62.508822899999998</v>
      </c>
      <c r="BY16" s="110">
        <v>60.900463989999999</v>
      </c>
      <c r="BZ16" s="110">
        <v>44.973795299999999</v>
      </c>
      <c r="CA16" s="110">
        <v>45.380840720000002</v>
      </c>
      <c r="CB16" s="110">
        <v>44.324880919999998</v>
      </c>
      <c r="CC16" s="110">
        <v>62.867275790000001</v>
      </c>
      <c r="CD16" s="110">
        <v>58.603547659999997</v>
      </c>
      <c r="CE16" s="110">
        <v>69.81859609</v>
      </c>
      <c r="CF16" s="110">
        <v>46.598936260000002</v>
      </c>
      <c r="CG16" s="110">
        <v>45.48092527</v>
      </c>
      <c r="CH16" s="110">
        <v>48.478545750000002</v>
      </c>
      <c r="CI16" s="110">
        <v>71.375726929999999</v>
      </c>
      <c r="CJ16" s="110">
        <v>70.703314239999997</v>
      </c>
      <c r="CK16" s="110">
        <v>72.504589839999994</v>
      </c>
      <c r="CL16" s="110">
        <v>66.019661119999995</v>
      </c>
      <c r="CM16" s="110">
        <v>65.22862336</v>
      </c>
      <c r="CN16" s="110">
        <v>67.454372849999999</v>
      </c>
      <c r="CO16" s="110">
        <v>62.31150281</v>
      </c>
      <c r="CP16" s="110">
        <v>60.049970260000002</v>
      </c>
      <c r="CQ16" s="110">
        <v>65.770561299999997</v>
      </c>
      <c r="CR16" s="110">
        <v>66.224788880000006</v>
      </c>
      <c r="CS16" s="110">
        <v>65.996589979999996</v>
      </c>
      <c r="CT16" s="110">
        <v>66.613559429999995</v>
      </c>
    </row>
    <row r="17" spans="1:98" ht="15.5">
      <c r="A17" s="261">
        <v>2008</v>
      </c>
      <c r="B17" s="72" t="s">
        <v>127</v>
      </c>
      <c r="C17" s="110">
        <v>48.308602890000003</v>
      </c>
      <c r="D17" s="110">
        <v>48.354367099999997</v>
      </c>
      <c r="E17" s="110">
        <v>48.22972661</v>
      </c>
      <c r="F17" s="110">
        <v>41.574549169999997</v>
      </c>
      <c r="G17" s="110">
        <v>43.392660159999998</v>
      </c>
      <c r="H17" s="110">
        <v>38.484002189999998</v>
      </c>
      <c r="I17" s="110">
        <v>37.827479019999998</v>
      </c>
      <c r="J17" s="110">
        <v>36.036403380000003</v>
      </c>
      <c r="K17" s="110">
        <v>40.917974479999998</v>
      </c>
      <c r="L17" s="110">
        <v>60.332086830000001</v>
      </c>
      <c r="M17" s="110">
        <v>59.47375091</v>
      </c>
      <c r="N17" s="110">
        <v>61.996440980000003</v>
      </c>
      <c r="O17" s="110">
        <v>43.93300095</v>
      </c>
      <c r="P17" s="110">
        <v>40.888999759999997</v>
      </c>
      <c r="Q17" s="110">
        <v>49.537992240000001</v>
      </c>
      <c r="R17" s="110">
        <v>50.687886030000001</v>
      </c>
      <c r="S17" s="110">
        <v>49.05443004</v>
      </c>
      <c r="T17" s="110">
        <v>53.07151743</v>
      </c>
      <c r="U17" s="110">
        <v>76.912864580000004</v>
      </c>
      <c r="V17" s="110">
        <v>77.764525570000004</v>
      </c>
      <c r="W17" s="110">
        <v>74.850782519999996</v>
      </c>
      <c r="X17" s="110">
        <v>41.180202510000001</v>
      </c>
      <c r="Y17" s="110">
        <v>44.480537949999999</v>
      </c>
      <c r="Z17" s="110">
        <v>34.509058070000002</v>
      </c>
      <c r="AA17" s="110">
        <v>47.32873738</v>
      </c>
      <c r="AB17" s="110">
        <v>46.333071289999999</v>
      </c>
      <c r="AC17" s="110">
        <v>48.684817039999999</v>
      </c>
      <c r="AD17" s="110">
        <v>50.48357876</v>
      </c>
      <c r="AE17" s="110">
        <v>50.435754359999997</v>
      </c>
      <c r="AF17" s="110">
        <v>50.579267090000002</v>
      </c>
      <c r="AG17" s="110">
        <v>58.066629519999999</v>
      </c>
      <c r="AH17" s="110">
        <v>57.460539689999997</v>
      </c>
      <c r="AI17" s="110">
        <v>59.092548899999997</v>
      </c>
      <c r="AJ17" s="110">
        <v>59.357723700000001</v>
      </c>
      <c r="AK17" s="110">
        <v>57.366421930000001</v>
      </c>
      <c r="AL17" s="110">
        <v>62.590292949999998</v>
      </c>
      <c r="AM17" s="110">
        <v>74.387791039999996</v>
      </c>
      <c r="AN17" s="110">
        <v>74.426386359999995</v>
      </c>
      <c r="AO17" s="110">
        <v>74.330360170000006</v>
      </c>
      <c r="AP17" s="110">
        <v>73.313486760000004</v>
      </c>
      <c r="AQ17" s="110">
        <v>72.771937179999995</v>
      </c>
      <c r="AR17" s="110">
        <v>74.146898320000005</v>
      </c>
      <c r="AS17" s="110">
        <v>53.622201920000002</v>
      </c>
      <c r="AT17" s="110">
        <v>51.643284960000003</v>
      </c>
      <c r="AU17" s="110">
        <v>56.755649390000002</v>
      </c>
      <c r="AV17" s="110">
        <v>71.155635430000004</v>
      </c>
      <c r="AW17" s="110">
        <v>71.226376389999999</v>
      </c>
      <c r="AX17" s="110">
        <v>71.037909479999996</v>
      </c>
      <c r="AY17" s="110">
        <v>67.11447253</v>
      </c>
      <c r="AZ17" s="110">
        <v>66.670753880000007</v>
      </c>
      <c r="BA17" s="110">
        <v>67.769396510000007</v>
      </c>
      <c r="BB17" s="110">
        <v>63.35132909</v>
      </c>
      <c r="BC17" s="110">
        <v>64.138730870000003</v>
      </c>
      <c r="BD17" s="110">
        <v>62.078671010000001</v>
      </c>
      <c r="BE17" s="110">
        <v>39.981493440000001</v>
      </c>
      <c r="BF17" s="110">
        <v>37.86792896</v>
      </c>
      <c r="BG17" s="110">
        <v>43.740103419999997</v>
      </c>
      <c r="BH17" s="110">
        <v>79.717162810000005</v>
      </c>
      <c r="BI17" s="110">
        <v>79.828773179999999</v>
      </c>
      <c r="BJ17" s="110">
        <v>79.546874470000006</v>
      </c>
      <c r="BK17" s="110">
        <v>74.566979959999998</v>
      </c>
      <c r="BL17" s="110">
        <v>74.369327630000001</v>
      </c>
      <c r="BM17" s="110">
        <v>74.864854059999999</v>
      </c>
      <c r="BN17" s="110">
        <v>46.63962205</v>
      </c>
      <c r="BO17" s="110">
        <v>46.805242440000001</v>
      </c>
      <c r="BP17" s="110">
        <v>46.375971980000003</v>
      </c>
      <c r="BQ17" s="110">
        <v>49.130602439999997</v>
      </c>
      <c r="BR17" s="110">
        <v>46.127208570000001</v>
      </c>
      <c r="BS17" s="110">
        <v>53.928553469999997</v>
      </c>
      <c r="BT17" s="110">
        <v>52.509313880000001</v>
      </c>
      <c r="BU17" s="110">
        <v>53.371512729999999</v>
      </c>
      <c r="BV17" s="110">
        <v>51.015814919999997</v>
      </c>
      <c r="BW17" s="110">
        <v>60.96171992</v>
      </c>
      <c r="BX17" s="110">
        <v>61.645375950000002</v>
      </c>
      <c r="BY17" s="110">
        <v>59.771108159999997</v>
      </c>
      <c r="BZ17" s="110">
        <v>46.360879740000001</v>
      </c>
      <c r="CA17" s="110">
        <v>46.455770899999997</v>
      </c>
      <c r="CB17" s="110">
        <v>46.212295760000003</v>
      </c>
      <c r="CC17" s="110">
        <v>64.028284159999998</v>
      </c>
      <c r="CD17" s="110">
        <v>63.46904473</v>
      </c>
      <c r="CE17" s="110">
        <v>65.158820140000003</v>
      </c>
      <c r="CF17" s="110">
        <v>46.363574249999999</v>
      </c>
      <c r="CG17" s="110">
        <v>45.854867349999999</v>
      </c>
      <c r="CH17" s="110">
        <v>47.207237149999997</v>
      </c>
      <c r="CI17" s="110">
        <v>71.482880309999999</v>
      </c>
      <c r="CJ17" s="110">
        <v>70.819011020000005</v>
      </c>
      <c r="CK17" s="110">
        <v>72.551926170000002</v>
      </c>
      <c r="CL17" s="110">
        <v>66.316697050000002</v>
      </c>
      <c r="CM17" s="110">
        <v>65.713952430000006</v>
      </c>
      <c r="CN17" s="110">
        <v>67.430568600000001</v>
      </c>
      <c r="CO17" s="110">
        <v>62.06264376</v>
      </c>
      <c r="CP17" s="110">
        <v>59.556768660000003</v>
      </c>
      <c r="CQ17" s="110">
        <v>66.074243069999994</v>
      </c>
      <c r="CR17" s="110">
        <v>64.204075320000001</v>
      </c>
      <c r="CS17" s="110">
        <v>64.550481140000002</v>
      </c>
      <c r="CT17" s="110">
        <v>63.606971719999997</v>
      </c>
    </row>
    <row r="18" spans="1:98" ht="15.5">
      <c r="A18" s="261"/>
      <c r="B18" s="72" t="s">
        <v>128</v>
      </c>
      <c r="C18" s="110">
        <v>47.97480161</v>
      </c>
      <c r="D18" s="110">
        <v>47.47300886</v>
      </c>
      <c r="E18" s="110">
        <v>48.794977060000001</v>
      </c>
      <c r="F18" s="110">
        <v>39.391379780000001</v>
      </c>
      <c r="G18" s="110">
        <v>39.683731039999998</v>
      </c>
      <c r="H18" s="110">
        <v>38.930638250000001</v>
      </c>
      <c r="I18" s="110">
        <v>39.512521100000001</v>
      </c>
      <c r="J18" s="110">
        <v>37.520226090000001</v>
      </c>
      <c r="K18" s="110">
        <v>42.974196030000002</v>
      </c>
      <c r="L18" s="110">
        <v>59.991341300000002</v>
      </c>
      <c r="M18" s="110">
        <v>59.773516870000002</v>
      </c>
      <c r="N18" s="110">
        <v>60.399367339999998</v>
      </c>
      <c r="O18" s="110">
        <v>43.089549120000001</v>
      </c>
      <c r="P18" s="110">
        <v>40.080603459999999</v>
      </c>
      <c r="Q18" s="110">
        <v>48.61565882</v>
      </c>
      <c r="R18" s="110">
        <v>52.209258509999998</v>
      </c>
      <c r="S18" s="110">
        <v>50.243264009999997</v>
      </c>
      <c r="T18" s="110">
        <v>54.99186547</v>
      </c>
      <c r="U18" s="110">
        <v>77.642117499999998</v>
      </c>
      <c r="V18" s="110">
        <v>79.656340150000005</v>
      </c>
      <c r="W18" s="110">
        <v>72.561826609999997</v>
      </c>
      <c r="X18" s="110">
        <v>42.883042930000002</v>
      </c>
      <c r="Y18" s="110">
        <v>45.151706439999998</v>
      </c>
      <c r="Z18" s="110">
        <v>38.496434049999998</v>
      </c>
      <c r="AA18" s="110">
        <v>49.388464079999999</v>
      </c>
      <c r="AB18" s="110">
        <v>47.503685179999998</v>
      </c>
      <c r="AC18" s="110">
        <v>51.90490337</v>
      </c>
      <c r="AD18" s="110">
        <v>51.842595869999997</v>
      </c>
      <c r="AE18" s="110">
        <v>52.151585799999999</v>
      </c>
      <c r="AF18" s="110">
        <v>51.224501080000003</v>
      </c>
      <c r="AG18" s="110">
        <v>57.634042260000001</v>
      </c>
      <c r="AH18" s="110">
        <v>56.697494409999997</v>
      </c>
      <c r="AI18" s="110">
        <v>59.260086149999999</v>
      </c>
      <c r="AJ18" s="110">
        <v>62.513538750000002</v>
      </c>
      <c r="AK18" s="110">
        <v>59.412084950000001</v>
      </c>
      <c r="AL18" s="110">
        <v>67.698369279999994</v>
      </c>
      <c r="AM18" s="110">
        <v>76.007836179999998</v>
      </c>
      <c r="AN18" s="110">
        <v>76.443065180000005</v>
      </c>
      <c r="AO18" s="110">
        <v>75.318060070000001</v>
      </c>
      <c r="AP18" s="110">
        <v>74.69561856</v>
      </c>
      <c r="AQ18" s="110">
        <v>75.415967170000002</v>
      </c>
      <c r="AR18" s="110">
        <v>73.513295310000004</v>
      </c>
      <c r="AS18" s="110">
        <v>55.322206520000002</v>
      </c>
      <c r="AT18" s="110">
        <v>53.778860549999997</v>
      </c>
      <c r="AU18" s="110">
        <v>57.747329540000003</v>
      </c>
      <c r="AV18" s="110">
        <v>70.130331839999997</v>
      </c>
      <c r="AW18" s="110">
        <v>70.616670540000001</v>
      </c>
      <c r="AX18" s="110">
        <v>69.341202569999993</v>
      </c>
      <c r="AY18" s="110">
        <v>69.196598480000006</v>
      </c>
      <c r="AZ18" s="110">
        <v>68.866773330000001</v>
      </c>
      <c r="BA18" s="110">
        <v>69.68145715</v>
      </c>
      <c r="BB18" s="110">
        <v>62.910657700000002</v>
      </c>
      <c r="BC18" s="110">
        <v>62.764216169999997</v>
      </c>
      <c r="BD18" s="110">
        <v>63.14399092</v>
      </c>
      <c r="BE18" s="110">
        <v>41.433521149999997</v>
      </c>
      <c r="BF18" s="110">
        <v>39.751968249999997</v>
      </c>
      <c r="BG18" s="110">
        <v>44.368890090000001</v>
      </c>
      <c r="BH18" s="110">
        <v>80.140512529999995</v>
      </c>
      <c r="BI18" s="110">
        <v>80.002125090000007</v>
      </c>
      <c r="BJ18" s="110">
        <v>80.357279079999998</v>
      </c>
      <c r="BK18" s="110">
        <v>75.220933029999998</v>
      </c>
      <c r="BL18" s="110">
        <v>74.026282879999997</v>
      </c>
      <c r="BM18" s="110">
        <v>77.033731340000003</v>
      </c>
      <c r="BN18" s="110">
        <v>48.579957800000003</v>
      </c>
      <c r="BO18" s="110">
        <v>48.093508370000002</v>
      </c>
      <c r="BP18" s="110">
        <v>49.322735160000001</v>
      </c>
      <c r="BQ18" s="110">
        <v>49.645316100000002</v>
      </c>
      <c r="BR18" s="110">
        <v>47.695619280000003</v>
      </c>
      <c r="BS18" s="110">
        <v>52.639783289999997</v>
      </c>
      <c r="BT18" s="110">
        <v>52.533882290000001</v>
      </c>
      <c r="BU18" s="110">
        <v>53.098795330000002</v>
      </c>
      <c r="BV18" s="110">
        <v>51.517577439999997</v>
      </c>
      <c r="BW18" s="110">
        <v>61.544750460000003</v>
      </c>
      <c r="BX18" s="110">
        <v>62.207267629999997</v>
      </c>
      <c r="BY18" s="110">
        <v>60.388788890000001</v>
      </c>
      <c r="BZ18" s="110">
        <v>47.650267229999997</v>
      </c>
      <c r="CA18" s="110">
        <v>48.277708449999999</v>
      </c>
      <c r="CB18" s="110">
        <v>46.651145499999998</v>
      </c>
      <c r="CC18" s="110">
        <v>62.168364240000002</v>
      </c>
      <c r="CD18" s="110">
        <v>61.995416949999999</v>
      </c>
      <c r="CE18" s="110">
        <v>62.537861749999998</v>
      </c>
      <c r="CF18" s="110">
        <v>46.866563790000001</v>
      </c>
      <c r="CG18" s="110">
        <v>46.556216040000002</v>
      </c>
      <c r="CH18" s="110">
        <v>47.368460579999997</v>
      </c>
      <c r="CI18" s="110">
        <v>71.281778509999995</v>
      </c>
      <c r="CJ18" s="110">
        <v>70.32309214</v>
      </c>
      <c r="CK18" s="110">
        <v>72.793700139999999</v>
      </c>
      <c r="CL18" s="110">
        <v>65.725478899999999</v>
      </c>
      <c r="CM18" s="110">
        <v>64.78102509</v>
      </c>
      <c r="CN18" s="110">
        <v>67.493316919999998</v>
      </c>
      <c r="CO18" s="110">
        <v>62.328595069999999</v>
      </c>
      <c r="CP18" s="110">
        <v>59.807458850000003</v>
      </c>
      <c r="CQ18" s="110">
        <v>66.30917676</v>
      </c>
      <c r="CR18" s="110">
        <v>66.383734770000004</v>
      </c>
      <c r="CS18" s="110">
        <v>66.613194359999994</v>
      </c>
      <c r="CT18" s="110">
        <v>65.973213470000005</v>
      </c>
    </row>
    <row r="19" spans="1:98" ht="15.5">
      <c r="A19" s="261"/>
      <c r="B19" s="72" t="s">
        <v>129</v>
      </c>
      <c r="C19" s="110">
        <v>47.377875930000002</v>
      </c>
      <c r="D19" s="110">
        <v>46.995065240000002</v>
      </c>
      <c r="E19" s="110">
        <v>48.008900250000003</v>
      </c>
      <c r="F19" s="110">
        <v>40.877381219999997</v>
      </c>
      <c r="G19" s="110">
        <v>41.841427680000002</v>
      </c>
      <c r="H19" s="110">
        <v>39.350126869999997</v>
      </c>
      <c r="I19" s="110">
        <v>40.275703620000002</v>
      </c>
      <c r="J19" s="110">
        <v>39.592164689999997</v>
      </c>
      <c r="K19" s="110">
        <v>41.430711610000003</v>
      </c>
      <c r="L19" s="110">
        <v>61.167770820000001</v>
      </c>
      <c r="M19" s="110">
        <v>60.655851660000003</v>
      </c>
      <c r="N19" s="110">
        <v>62.134942129999999</v>
      </c>
      <c r="O19" s="110">
        <v>41.161182529999998</v>
      </c>
      <c r="P19" s="110">
        <v>38.443623969999997</v>
      </c>
      <c r="Q19" s="110">
        <v>45.995589250000002</v>
      </c>
      <c r="R19" s="110">
        <v>52.232636309999997</v>
      </c>
      <c r="S19" s="110">
        <v>50.599326670000004</v>
      </c>
      <c r="T19" s="110">
        <v>54.643746049999997</v>
      </c>
      <c r="U19" s="110">
        <v>77.741784100000004</v>
      </c>
      <c r="V19" s="110">
        <v>79.795027140000002</v>
      </c>
      <c r="W19" s="110">
        <v>72.713362770000003</v>
      </c>
      <c r="X19" s="110">
        <v>44.909840950000003</v>
      </c>
      <c r="Y19" s="110">
        <v>47.052926280000001</v>
      </c>
      <c r="Z19" s="110">
        <v>40.73344384</v>
      </c>
      <c r="AA19" s="110">
        <v>47.13310422</v>
      </c>
      <c r="AB19" s="110">
        <v>46.468609229999998</v>
      </c>
      <c r="AC19" s="110">
        <v>48.03157728</v>
      </c>
      <c r="AD19" s="110">
        <v>50.275479109999999</v>
      </c>
      <c r="AE19" s="110">
        <v>50.133238540000001</v>
      </c>
      <c r="AF19" s="110">
        <v>50.57605238</v>
      </c>
      <c r="AG19" s="110">
        <v>57.266946730000001</v>
      </c>
      <c r="AH19" s="110">
        <v>56.435683560000001</v>
      </c>
      <c r="AI19" s="110">
        <v>58.730470869999998</v>
      </c>
      <c r="AJ19" s="110">
        <v>60.343725300000003</v>
      </c>
      <c r="AK19" s="110">
        <v>57.96952666</v>
      </c>
      <c r="AL19" s="110">
        <v>64.286946069999999</v>
      </c>
      <c r="AM19" s="110">
        <v>77.34676623</v>
      </c>
      <c r="AN19" s="110">
        <v>77.687750190000003</v>
      </c>
      <c r="AO19" s="110">
        <v>76.822076749999994</v>
      </c>
      <c r="AP19" s="110">
        <v>74.768673100000001</v>
      </c>
      <c r="AQ19" s="110">
        <v>75.090209400000006</v>
      </c>
      <c r="AR19" s="110">
        <v>74.22874152</v>
      </c>
      <c r="AS19" s="110">
        <v>55.189171399999999</v>
      </c>
      <c r="AT19" s="110">
        <v>53.924946149999997</v>
      </c>
      <c r="AU19" s="110">
        <v>57.220910570000001</v>
      </c>
      <c r="AV19" s="110">
        <v>70.841446289999993</v>
      </c>
      <c r="AW19" s="110">
        <v>71.846830769999997</v>
      </c>
      <c r="AX19" s="110">
        <v>69.150905510000001</v>
      </c>
      <c r="AY19" s="110">
        <v>67.83947268</v>
      </c>
      <c r="AZ19" s="110">
        <v>68.781199689999994</v>
      </c>
      <c r="BA19" s="110">
        <v>66.43438759</v>
      </c>
      <c r="BB19" s="110">
        <v>61.713205549999998</v>
      </c>
      <c r="BC19" s="110">
        <v>61.948021169999997</v>
      </c>
      <c r="BD19" s="110">
        <v>61.332331580000002</v>
      </c>
      <c r="BE19" s="110">
        <v>40.237808960000002</v>
      </c>
      <c r="BF19" s="110">
        <v>38.045440560000003</v>
      </c>
      <c r="BG19" s="110">
        <v>44.228811180000001</v>
      </c>
      <c r="BH19" s="110">
        <v>79.757706760000005</v>
      </c>
      <c r="BI19" s="110">
        <v>80.076292640000005</v>
      </c>
      <c r="BJ19" s="110">
        <v>79.270290540000005</v>
      </c>
      <c r="BK19" s="110">
        <v>74.767424599999998</v>
      </c>
      <c r="BL19" s="110">
        <v>74.442127360000001</v>
      </c>
      <c r="BM19" s="110">
        <v>75.296603230000002</v>
      </c>
      <c r="BN19" s="110">
        <v>48.162916430000003</v>
      </c>
      <c r="BO19" s="110">
        <v>48.826985909999998</v>
      </c>
      <c r="BP19" s="110">
        <v>47.137526559999998</v>
      </c>
      <c r="BQ19" s="110">
        <v>50.892190130000003</v>
      </c>
      <c r="BR19" s="110">
        <v>49.855191009999999</v>
      </c>
      <c r="BS19" s="110">
        <v>52.578227929999997</v>
      </c>
      <c r="BT19" s="110">
        <v>53.08040038</v>
      </c>
      <c r="BU19" s="110">
        <v>53.849303020000001</v>
      </c>
      <c r="BV19" s="110">
        <v>51.693686470000003</v>
      </c>
      <c r="BW19" s="110">
        <v>60.834328110000001</v>
      </c>
      <c r="BX19" s="110">
        <v>62.460436739999999</v>
      </c>
      <c r="BY19" s="110">
        <v>58.039188860000003</v>
      </c>
      <c r="BZ19" s="110">
        <v>46.179799590000002</v>
      </c>
      <c r="CA19" s="110">
        <v>46.714562119999997</v>
      </c>
      <c r="CB19" s="110">
        <v>45.29101927</v>
      </c>
      <c r="CC19" s="110">
        <v>63.3567678</v>
      </c>
      <c r="CD19" s="110">
        <v>64.205841449999994</v>
      </c>
      <c r="CE19" s="110">
        <v>61.435307760000001</v>
      </c>
      <c r="CF19" s="110">
        <v>43.971931740000002</v>
      </c>
      <c r="CG19" s="110">
        <v>43.288006449999997</v>
      </c>
      <c r="CH19" s="110">
        <v>45.09193793</v>
      </c>
      <c r="CI19" s="110">
        <v>72.672883690000006</v>
      </c>
      <c r="CJ19" s="110">
        <v>72.245970560000004</v>
      </c>
      <c r="CK19" s="110">
        <v>73.363867220000003</v>
      </c>
      <c r="CL19" s="110">
        <v>66.131400459999995</v>
      </c>
      <c r="CM19" s="110">
        <v>65.449042030000001</v>
      </c>
      <c r="CN19" s="110">
        <v>67.402718460000003</v>
      </c>
      <c r="CO19" s="110">
        <v>63.740232579999997</v>
      </c>
      <c r="CP19" s="110">
        <v>61.77448261</v>
      </c>
      <c r="CQ19" s="110">
        <v>66.921720609999994</v>
      </c>
      <c r="CR19" s="110">
        <v>67.275481799999994</v>
      </c>
      <c r="CS19" s="110">
        <v>68.620874509999993</v>
      </c>
      <c r="CT19" s="110">
        <v>64.727079579999995</v>
      </c>
    </row>
    <row r="20" spans="1:98" ht="15.5">
      <c r="A20" s="261"/>
      <c r="B20" s="72" t="s">
        <v>130</v>
      </c>
      <c r="C20" s="110">
        <v>47.100951549999998</v>
      </c>
      <c r="D20" s="110">
        <v>47.010207809999997</v>
      </c>
      <c r="E20" s="110">
        <v>47.24794842</v>
      </c>
      <c r="F20" s="110">
        <v>42.358666130000003</v>
      </c>
      <c r="G20" s="110">
        <v>43.306706419999998</v>
      </c>
      <c r="H20" s="110">
        <v>40.855268709999997</v>
      </c>
      <c r="I20" s="110">
        <v>40.976799530000001</v>
      </c>
      <c r="J20" s="110">
        <v>39.34368344</v>
      </c>
      <c r="K20" s="110">
        <v>43.670552559999997</v>
      </c>
      <c r="L20" s="110">
        <v>60.574981289999997</v>
      </c>
      <c r="M20" s="110">
        <v>60.418320370000004</v>
      </c>
      <c r="N20" s="110">
        <v>60.872588360000002</v>
      </c>
      <c r="O20" s="110">
        <v>42.186394</v>
      </c>
      <c r="P20" s="110">
        <v>39.913507869999997</v>
      </c>
      <c r="Q20" s="110">
        <v>46.13900915</v>
      </c>
      <c r="R20" s="110">
        <v>52.841929839999999</v>
      </c>
      <c r="S20" s="110">
        <v>51.197115089999997</v>
      </c>
      <c r="T20" s="110">
        <v>55.279354099999999</v>
      </c>
      <c r="U20" s="110">
        <v>77.058264449999996</v>
      </c>
      <c r="V20" s="110">
        <v>79.726490459999994</v>
      </c>
      <c r="W20" s="110">
        <v>70.094008059999993</v>
      </c>
      <c r="X20" s="110">
        <v>45.648377089999997</v>
      </c>
      <c r="Y20" s="110">
        <v>46.921577149999997</v>
      </c>
      <c r="Z20" s="110">
        <v>43.309028789999999</v>
      </c>
      <c r="AA20" s="110">
        <v>47.921715280000001</v>
      </c>
      <c r="AB20" s="110">
        <v>47.167395630000001</v>
      </c>
      <c r="AC20" s="110">
        <v>48.939996620000002</v>
      </c>
      <c r="AD20" s="110">
        <v>52.624468970000002</v>
      </c>
      <c r="AE20" s="110">
        <v>52.231536609999999</v>
      </c>
      <c r="AF20" s="110">
        <v>53.40234658</v>
      </c>
      <c r="AG20" s="110">
        <v>57.626613970000001</v>
      </c>
      <c r="AH20" s="110">
        <v>56.749829640000002</v>
      </c>
      <c r="AI20" s="110">
        <v>59.146931940000002</v>
      </c>
      <c r="AJ20" s="110">
        <v>61.625509790000002</v>
      </c>
      <c r="AK20" s="110">
        <v>59.58145949</v>
      </c>
      <c r="AL20" s="110">
        <v>64.981323029999999</v>
      </c>
      <c r="AM20" s="110">
        <v>78.915848370000006</v>
      </c>
      <c r="AN20" s="110">
        <v>78.795036699999997</v>
      </c>
      <c r="AO20" s="110">
        <v>79.090466399999997</v>
      </c>
      <c r="AP20" s="110">
        <v>74.683671129999993</v>
      </c>
      <c r="AQ20" s="110">
        <v>75.347798159999996</v>
      </c>
      <c r="AR20" s="110">
        <v>73.454794050000004</v>
      </c>
      <c r="AS20" s="110">
        <v>54.488299570000002</v>
      </c>
      <c r="AT20" s="110">
        <v>52.924562170000002</v>
      </c>
      <c r="AU20" s="110">
        <v>56.973521040000001</v>
      </c>
      <c r="AV20" s="110">
        <v>68.916574589999996</v>
      </c>
      <c r="AW20" s="110">
        <v>70.006721600000006</v>
      </c>
      <c r="AX20" s="110">
        <v>67.108490279999998</v>
      </c>
      <c r="AY20" s="110">
        <v>67.433292100000003</v>
      </c>
      <c r="AZ20" s="110">
        <v>67.955876160000003</v>
      </c>
      <c r="BA20" s="110">
        <v>66.658611329999999</v>
      </c>
      <c r="BB20" s="110">
        <v>63.466424490000001</v>
      </c>
      <c r="BC20" s="110">
        <v>64.441389459999996</v>
      </c>
      <c r="BD20" s="110">
        <v>61.856190259999998</v>
      </c>
      <c r="BE20" s="110">
        <v>39.986808600000003</v>
      </c>
      <c r="BF20" s="110">
        <v>37.442169759999999</v>
      </c>
      <c r="BG20" s="110">
        <v>44.552782579999999</v>
      </c>
      <c r="BH20" s="110">
        <v>81.362555850000007</v>
      </c>
      <c r="BI20" s="110">
        <v>81.768527700000007</v>
      </c>
      <c r="BJ20" s="110">
        <v>80.722906030000004</v>
      </c>
      <c r="BK20" s="110">
        <v>75.847339759999997</v>
      </c>
      <c r="BL20" s="110">
        <v>75.052085969999993</v>
      </c>
      <c r="BM20" s="110">
        <v>77.115555360000002</v>
      </c>
      <c r="BN20" s="110">
        <v>47.300510639999999</v>
      </c>
      <c r="BO20" s="110">
        <v>46.674307890000001</v>
      </c>
      <c r="BP20" s="110">
        <v>48.267532330000002</v>
      </c>
      <c r="BQ20" s="110">
        <v>49.627657970000001</v>
      </c>
      <c r="BR20" s="110">
        <v>47.472360379999998</v>
      </c>
      <c r="BS20" s="110">
        <v>53.088775130000002</v>
      </c>
      <c r="BT20" s="110">
        <v>53.342587960000003</v>
      </c>
      <c r="BU20" s="110">
        <v>53.663926719999999</v>
      </c>
      <c r="BV20" s="110">
        <v>52.792597890000003</v>
      </c>
      <c r="BW20" s="110">
        <v>62.141349580000004</v>
      </c>
      <c r="BX20" s="110">
        <v>63.844220389999997</v>
      </c>
      <c r="BY20" s="110">
        <v>59.27398453</v>
      </c>
      <c r="BZ20" s="110">
        <v>46.219186379999996</v>
      </c>
      <c r="CA20" s="110">
        <v>47.382243699999997</v>
      </c>
      <c r="CB20" s="110">
        <v>44.25610064</v>
      </c>
      <c r="CC20" s="110">
        <v>62.244886780000002</v>
      </c>
      <c r="CD20" s="110">
        <v>61.883440110000002</v>
      </c>
      <c r="CE20" s="110">
        <v>63.01806345</v>
      </c>
      <c r="CF20" s="110">
        <v>47.761149549999999</v>
      </c>
      <c r="CG20" s="110">
        <v>47.04531704</v>
      </c>
      <c r="CH20" s="110">
        <v>48.896545209999999</v>
      </c>
      <c r="CI20" s="110">
        <v>72.809979979999994</v>
      </c>
      <c r="CJ20" s="110">
        <v>72.637179599999996</v>
      </c>
      <c r="CK20" s="110">
        <v>73.094299199999995</v>
      </c>
      <c r="CL20" s="110">
        <v>65.688037600000001</v>
      </c>
      <c r="CM20" s="110">
        <v>66.209898789999997</v>
      </c>
      <c r="CN20" s="110">
        <v>64.669680009999993</v>
      </c>
      <c r="CO20" s="110">
        <v>62.620559470000003</v>
      </c>
      <c r="CP20" s="110">
        <v>59.642443579999998</v>
      </c>
      <c r="CQ20" s="110">
        <v>67.387326329999993</v>
      </c>
      <c r="CR20" s="110">
        <v>68.39693561</v>
      </c>
      <c r="CS20" s="110">
        <v>70.084732270000003</v>
      </c>
      <c r="CT20" s="110">
        <v>65.278608449999993</v>
      </c>
    </row>
    <row r="21" spans="1:98" ht="15.5">
      <c r="A21" s="261">
        <v>2009</v>
      </c>
      <c r="B21" s="72" t="s">
        <v>127</v>
      </c>
      <c r="C21" s="110">
        <v>47.131035910000001</v>
      </c>
      <c r="D21" s="110">
        <v>47.513207129999998</v>
      </c>
      <c r="E21" s="110">
        <v>46.502617219999998</v>
      </c>
      <c r="F21" s="110">
        <v>41.897973460000003</v>
      </c>
      <c r="G21" s="110">
        <v>42.952070919999997</v>
      </c>
      <c r="H21" s="110">
        <v>40.21207811</v>
      </c>
      <c r="I21" s="110">
        <v>41.774868210000001</v>
      </c>
      <c r="J21" s="110">
        <v>40.490152879999997</v>
      </c>
      <c r="K21" s="110">
        <v>43.885820379999998</v>
      </c>
      <c r="L21" s="110">
        <v>60.163885329999999</v>
      </c>
      <c r="M21" s="110">
        <v>60.502524620000003</v>
      </c>
      <c r="N21" s="110">
        <v>59.523188830000002</v>
      </c>
      <c r="O21" s="110">
        <v>41.462007049999997</v>
      </c>
      <c r="P21" s="110">
        <v>38.893595130000001</v>
      </c>
      <c r="Q21" s="110">
        <v>45.97922337</v>
      </c>
      <c r="R21" s="110">
        <v>52.509338309999997</v>
      </c>
      <c r="S21" s="110">
        <v>51.094713849999998</v>
      </c>
      <c r="T21" s="110">
        <v>54.566662299999997</v>
      </c>
      <c r="U21" s="110">
        <v>76.678077529999996</v>
      </c>
      <c r="V21" s="110">
        <v>78.360431680000005</v>
      </c>
      <c r="W21" s="110">
        <v>72.688834040000003</v>
      </c>
      <c r="X21" s="110">
        <v>47.474615640000003</v>
      </c>
      <c r="Y21" s="110">
        <v>51.48974888</v>
      </c>
      <c r="Z21" s="110">
        <v>39.656256319999997</v>
      </c>
      <c r="AA21" s="110">
        <v>47.39354866</v>
      </c>
      <c r="AB21" s="110">
        <v>47.791048340000003</v>
      </c>
      <c r="AC21" s="110">
        <v>46.872885349999997</v>
      </c>
      <c r="AD21" s="110">
        <v>53.6935255</v>
      </c>
      <c r="AE21" s="110">
        <v>54.038018360000002</v>
      </c>
      <c r="AF21" s="110">
        <v>53.019776589999999</v>
      </c>
      <c r="AG21" s="110">
        <v>56.325712250000002</v>
      </c>
      <c r="AH21" s="110">
        <v>55.447949940000001</v>
      </c>
      <c r="AI21" s="110">
        <v>57.880542200000001</v>
      </c>
      <c r="AJ21" s="110">
        <v>61.391236710000001</v>
      </c>
      <c r="AK21" s="110">
        <v>59.792117079999997</v>
      </c>
      <c r="AL21" s="110">
        <v>63.91339481</v>
      </c>
      <c r="AM21" s="110">
        <v>77.054579279999999</v>
      </c>
      <c r="AN21" s="110">
        <v>78.046084640000004</v>
      </c>
      <c r="AO21" s="110">
        <v>75.509338540000002</v>
      </c>
      <c r="AP21" s="110">
        <v>74.340641120000001</v>
      </c>
      <c r="AQ21" s="110">
        <v>75.532699620000002</v>
      </c>
      <c r="AR21" s="110">
        <v>72.17881774</v>
      </c>
      <c r="AS21" s="110">
        <v>56.466241170000004</v>
      </c>
      <c r="AT21" s="110">
        <v>54.802985560000003</v>
      </c>
      <c r="AU21" s="110">
        <v>59.068471180000003</v>
      </c>
      <c r="AV21" s="110">
        <v>70.917809910000003</v>
      </c>
      <c r="AW21" s="110">
        <v>71.875501180000001</v>
      </c>
      <c r="AX21" s="110">
        <v>69.319643780000007</v>
      </c>
      <c r="AY21" s="110">
        <v>65.734572979999996</v>
      </c>
      <c r="AZ21" s="110">
        <v>65.899534840000001</v>
      </c>
      <c r="BA21" s="110">
        <v>65.496788589999994</v>
      </c>
      <c r="BB21" s="110">
        <v>63.756297840000002</v>
      </c>
      <c r="BC21" s="110">
        <v>65.125219759999993</v>
      </c>
      <c r="BD21" s="110">
        <v>61.552481749999998</v>
      </c>
      <c r="BE21" s="110">
        <v>41.38722963</v>
      </c>
      <c r="BF21" s="110">
        <v>39.266678159999998</v>
      </c>
      <c r="BG21" s="110">
        <v>45.100128929999997</v>
      </c>
      <c r="BH21" s="110">
        <v>81.476353680000003</v>
      </c>
      <c r="BI21" s="110">
        <v>82.082862160000005</v>
      </c>
      <c r="BJ21" s="110">
        <v>80.510697199999996</v>
      </c>
      <c r="BK21" s="110">
        <v>75.893648440000007</v>
      </c>
      <c r="BL21" s="110">
        <v>75.364377259999998</v>
      </c>
      <c r="BM21" s="110">
        <v>76.767285849999993</v>
      </c>
      <c r="BN21" s="110">
        <v>49.486369969999998</v>
      </c>
      <c r="BO21" s="110">
        <v>48.757147160000002</v>
      </c>
      <c r="BP21" s="110">
        <v>50.604027840000001</v>
      </c>
      <c r="BQ21" s="110">
        <v>48.62224904</v>
      </c>
      <c r="BR21" s="110">
        <v>47.866644620000002</v>
      </c>
      <c r="BS21" s="110">
        <v>49.896303529999997</v>
      </c>
      <c r="BT21" s="110">
        <v>53.011883679999997</v>
      </c>
      <c r="BU21" s="110">
        <v>53.921853949999999</v>
      </c>
      <c r="BV21" s="110">
        <v>51.375528559999999</v>
      </c>
      <c r="BW21" s="110">
        <v>62.080839539999999</v>
      </c>
      <c r="BX21" s="110">
        <v>63.406910940000003</v>
      </c>
      <c r="BY21" s="110">
        <v>59.775326739999997</v>
      </c>
      <c r="BZ21" s="110">
        <v>48.436172659999997</v>
      </c>
      <c r="CA21" s="110">
        <v>49.675742470000003</v>
      </c>
      <c r="CB21" s="110">
        <v>46.331757949999997</v>
      </c>
      <c r="CC21" s="110">
        <v>64.645553140000004</v>
      </c>
      <c r="CD21" s="110">
        <v>64.332009600000006</v>
      </c>
      <c r="CE21" s="110">
        <v>65.309737130000002</v>
      </c>
      <c r="CF21" s="110">
        <v>47.358401010000001</v>
      </c>
      <c r="CG21" s="110">
        <v>46.155826300000001</v>
      </c>
      <c r="CH21" s="110">
        <v>49.373159360000002</v>
      </c>
      <c r="CI21" s="110">
        <v>73.591704019999995</v>
      </c>
      <c r="CJ21" s="110">
        <v>73.359886309999993</v>
      </c>
      <c r="CK21" s="110">
        <v>73.967347829999994</v>
      </c>
      <c r="CL21" s="110">
        <v>66.664759509999996</v>
      </c>
      <c r="CM21" s="110">
        <v>65.766792120000005</v>
      </c>
      <c r="CN21" s="110">
        <v>68.414513490000004</v>
      </c>
      <c r="CO21" s="110">
        <v>62.854646019999997</v>
      </c>
      <c r="CP21" s="110">
        <v>60.89183173</v>
      </c>
      <c r="CQ21" s="110">
        <v>65.965476050000007</v>
      </c>
      <c r="CR21" s="110">
        <v>66.45171517</v>
      </c>
      <c r="CS21" s="110">
        <v>68.907188050000002</v>
      </c>
      <c r="CT21" s="110">
        <v>61.717914329999999</v>
      </c>
    </row>
    <row r="22" spans="1:98" ht="15.5">
      <c r="A22" s="261"/>
      <c r="B22" s="72" t="s">
        <v>128</v>
      </c>
      <c r="C22" s="110">
        <v>48.524819049999998</v>
      </c>
      <c r="D22" s="110">
        <v>48.131884409999998</v>
      </c>
      <c r="E22" s="110">
        <v>49.166500390000003</v>
      </c>
      <c r="F22" s="110">
        <v>44.513323389999996</v>
      </c>
      <c r="G22" s="110">
        <v>45.02276449</v>
      </c>
      <c r="H22" s="110">
        <v>43.708272430000001</v>
      </c>
      <c r="I22" s="110">
        <v>41.119095780000002</v>
      </c>
      <c r="J22" s="110">
        <v>40.153474439999997</v>
      </c>
      <c r="K22" s="110">
        <v>42.748325360000003</v>
      </c>
      <c r="L22" s="110">
        <v>61.624522910000003</v>
      </c>
      <c r="M22" s="110">
        <v>61.80982796</v>
      </c>
      <c r="N22" s="110">
        <v>61.272512380000002</v>
      </c>
      <c r="O22" s="110">
        <v>43.567639130000003</v>
      </c>
      <c r="P22" s="110">
        <v>41.602154990000002</v>
      </c>
      <c r="Q22" s="110">
        <v>47.064807270000003</v>
      </c>
      <c r="R22" s="110">
        <v>54.759892690000001</v>
      </c>
      <c r="S22" s="110">
        <v>54.191463939999998</v>
      </c>
      <c r="T22" s="110">
        <v>55.60493992</v>
      </c>
      <c r="U22" s="110">
        <v>77.697777860000002</v>
      </c>
      <c r="V22" s="110">
        <v>79.356819709999996</v>
      </c>
      <c r="W22" s="110">
        <v>73.799864389999996</v>
      </c>
      <c r="X22" s="110">
        <v>48.12872016</v>
      </c>
      <c r="Y22" s="110">
        <v>51.414221400000002</v>
      </c>
      <c r="Z22" s="110">
        <v>41.915642800000001</v>
      </c>
      <c r="AA22" s="110">
        <v>50.254623600000002</v>
      </c>
      <c r="AB22" s="110">
        <v>50.368385529999998</v>
      </c>
      <c r="AC22" s="110">
        <v>50.105914890000001</v>
      </c>
      <c r="AD22" s="110">
        <v>54.170440069999998</v>
      </c>
      <c r="AE22" s="110">
        <v>54.09566495</v>
      </c>
      <c r="AF22" s="110">
        <v>54.320757469999997</v>
      </c>
      <c r="AG22" s="110">
        <v>58.048786499999999</v>
      </c>
      <c r="AH22" s="110">
        <v>57.716982940000001</v>
      </c>
      <c r="AI22" s="110">
        <v>58.637734219999999</v>
      </c>
      <c r="AJ22" s="110">
        <v>63.415489049999998</v>
      </c>
      <c r="AK22" s="110">
        <v>61.192550390000001</v>
      </c>
      <c r="AL22" s="110">
        <v>66.843250479999995</v>
      </c>
      <c r="AM22" s="110">
        <v>78.466515819999998</v>
      </c>
      <c r="AN22" s="110">
        <v>79.703075639999994</v>
      </c>
      <c r="AO22" s="110">
        <v>76.507452509999993</v>
      </c>
      <c r="AP22" s="110">
        <v>73.495435920000006</v>
      </c>
      <c r="AQ22" s="110">
        <v>74.133665480000005</v>
      </c>
      <c r="AR22" s="110">
        <v>72.325611769999995</v>
      </c>
      <c r="AS22" s="110">
        <v>55.589150109999999</v>
      </c>
      <c r="AT22" s="110">
        <v>54.43178949</v>
      </c>
      <c r="AU22" s="110">
        <v>57.452955000000003</v>
      </c>
      <c r="AV22" s="110">
        <v>70.393637940000005</v>
      </c>
      <c r="AW22" s="110">
        <v>70.841144839999998</v>
      </c>
      <c r="AX22" s="110">
        <v>69.677840799999998</v>
      </c>
      <c r="AY22" s="110">
        <v>66.721163950000005</v>
      </c>
      <c r="AZ22" s="110">
        <v>67.596638049999996</v>
      </c>
      <c r="BA22" s="110">
        <v>65.482396879999996</v>
      </c>
      <c r="BB22" s="110">
        <v>63.506920999999998</v>
      </c>
      <c r="BC22" s="110">
        <v>63.35301699</v>
      </c>
      <c r="BD22" s="110">
        <v>63.740154140000001</v>
      </c>
      <c r="BE22" s="110">
        <v>40.780217090000001</v>
      </c>
      <c r="BF22" s="110">
        <v>38.650915779999998</v>
      </c>
      <c r="BG22" s="110">
        <v>44.495914589999998</v>
      </c>
      <c r="BH22" s="110">
        <v>80.923221670000004</v>
      </c>
      <c r="BI22" s="110">
        <v>81.282558559999998</v>
      </c>
      <c r="BJ22" s="110">
        <v>80.363820110000006</v>
      </c>
      <c r="BK22" s="110">
        <v>75.600909689999995</v>
      </c>
      <c r="BL22" s="110">
        <v>75.220651219999993</v>
      </c>
      <c r="BM22" s="110">
        <v>76.233864929999996</v>
      </c>
      <c r="BN22" s="110">
        <v>50.448521720000002</v>
      </c>
      <c r="BO22" s="110">
        <v>50.541704160000002</v>
      </c>
      <c r="BP22" s="110">
        <v>50.305374899999997</v>
      </c>
      <c r="BQ22" s="110">
        <v>50.558306649999999</v>
      </c>
      <c r="BR22" s="110">
        <v>49.561504730000003</v>
      </c>
      <c r="BS22" s="110">
        <v>52.153638229999999</v>
      </c>
      <c r="BT22" s="110">
        <v>52.325994729999998</v>
      </c>
      <c r="BU22" s="110">
        <v>53.226649330000001</v>
      </c>
      <c r="BV22" s="110">
        <v>50.720055189999997</v>
      </c>
      <c r="BW22" s="110">
        <v>61.497899279999999</v>
      </c>
      <c r="BX22" s="110">
        <v>62.71269702</v>
      </c>
      <c r="BY22" s="110">
        <v>59.383592319999998</v>
      </c>
      <c r="BZ22" s="110">
        <v>48.617606180000003</v>
      </c>
      <c r="CA22" s="110">
        <v>49.302968370000002</v>
      </c>
      <c r="CB22" s="110">
        <v>47.461862570000001</v>
      </c>
      <c r="CC22" s="110">
        <v>63.970687699999999</v>
      </c>
      <c r="CD22" s="110">
        <v>63.53130702</v>
      </c>
      <c r="CE22" s="110">
        <v>64.849062849999996</v>
      </c>
      <c r="CF22" s="110">
        <v>49.898004</v>
      </c>
      <c r="CG22" s="110">
        <v>48.675682299999998</v>
      </c>
      <c r="CH22" s="110">
        <v>51.863919369999998</v>
      </c>
      <c r="CI22" s="110">
        <v>74.612461210000006</v>
      </c>
      <c r="CJ22" s="110">
        <v>74.441735019999996</v>
      </c>
      <c r="CK22" s="110">
        <v>74.878103139999993</v>
      </c>
      <c r="CL22" s="110">
        <v>66.263551410000005</v>
      </c>
      <c r="CM22" s="110">
        <v>66.564565160000001</v>
      </c>
      <c r="CN22" s="110">
        <v>65.675356859999994</v>
      </c>
      <c r="CO22" s="110">
        <v>64.374312090000004</v>
      </c>
      <c r="CP22" s="110">
        <v>62.700034479999999</v>
      </c>
      <c r="CQ22" s="110">
        <v>67.092971860000006</v>
      </c>
      <c r="CR22" s="110">
        <v>66.989628719999999</v>
      </c>
      <c r="CS22" s="110">
        <v>67.396117579999995</v>
      </c>
      <c r="CT22" s="110">
        <v>66.277046619999993</v>
      </c>
    </row>
    <row r="23" spans="1:98" ht="15.5">
      <c r="A23" s="261"/>
      <c r="B23" s="72" t="s">
        <v>129</v>
      </c>
      <c r="C23" s="110">
        <v>48.69344332</v>
      </c>
      <c r="D23" s="110">
        <v>47.668185819999998</v>
      </c>
      <c r="E23" s="110">
        <v>50.331040909999999</v>
      </c>
      <c r="F23" s="110">
        <v>41.879840610000002</v>
      </c>
      <c r="G23" s="110">
        <v>43.485549880000001</v>
      </c>
      <c r="H23" s="110">
        <v>39.360761070000002</v>
      </c>
      <c r="I23" s="110">
        <v>42.853437470000003</v>
      </c>
      <c r="J23" s="110">
        <v>41.1077163</v>
      </c>
      <c r="K23" s="110">
        <v>45.92079288</v>
      </c>
      <c r="L23" s="110">
        <v>62.421935140000002</v>
      </c>
      <c r="M23" s="110">
        <v>61.880862200000003</v>
      </c>
      <c r="N23" s="110">
        <v>63.448236719999997</v>
      </c>
      <c r="O23" s="110">
        <v>44.923055300000001</v>
      </c>
      <c r="P23" s="110">
        <v>42.767080159999999</v>
      </c>
      <c r="Q23" s="110">
        <v>48.665615719999998</v>
      </c>
      <c r="R23" s="110">
        <v>54.825203350000002</v>
      </c>
      <c r="S23" s="110">
        <v>53.395130049999999</v>
      </c>
      <c r="T23" s="110">
        <v>56.920357709999998</v>
      </c>
      <c r="U23" s="110">
        <v>77.42392074</v>
      </c>
      <c r="V23" s="110">
        <v>79.630803189999995</v>
      </c>
      <c r="W23" s="110">
        <v>72.284272709999996</v>
      </c>
      <c r="X23" s="110">
        <v>48.628220020000001</v>
      </c>
      <c r="Y23" s="110">
        <v>50.534371540000002</v>
      </c>
      <c r="Z23" s="110">
        <v>44.997733529999998</v>
      </c>
      <c r="AA23" s="110">
        <v>48.20884427</v>
      </c>
      <c r="AB23" s="110">
        <v>46.667714289999999</v>
      </c>
      <c r="AC23" s="110">
        <v>50.211394419999998</v>
      </c>
      <c r="AD23" s="110">
        <v>53.14796475</v>
      </c>
      <c r="AE23" s="110">
        <v>54.166624540000001</v>
      </c>
      <c r="AF23" s="110">
        <v>51.082672629999998</v>
      </c>
      <c r="AG23" s="110">
        <v>57.179130010000002</v>
      </c>
      <c r="AH23" s="110">
        <v>56.92727283</v>
      </c>
      <c r="AI23" s="110">
        <v>57.616497649999999</v>
      </c>
      <c r="AJ23" s="110">
        <v>63.993594860000002</v>
      </c>
      <c r="AK23" s="110">
        <v>60.951330499999997</v>
      </c>
      <c r="AL23" s="110">
        <v>68.474348800000001</v>
      </c>
      <c r="AM23" s="110">
        <v>80.501157289999995</v>
      </c>
      <c r="AN23" s="110">
        <v>81.397631739999994</v>
      </c>
      <c r="AO23" s="110">
        <v>79.209400970000004</v>
      </c>
      <c r="AP23" s="110">
        <v>74.038384129999997</v>
      </c>
      <c r="AQ23" s="110">
        <v>74.380220539999996</v>
      </c>
      <c r="AR23" s="110">
        <v>73.435111640000002</v>
      </c>
      <c r="AS23" s="110">
        <v>56.81155923</v>
      </c>
      <c r="AT23" s="110">
        <v>55.905493579999998</v>
      </c>
      <c r="AU23" s="110">
        <v>58.218380809999999</v>
      </c>
      <c r="AV23" s="110">
        <v>69.654107749999994</v>
      </c>
      <c r="AW23" s="110">
        <v>68.684478600000006</v>
      </c>
      <c r="AX23" s="110">
        <v>71.171651679999997</v>
      </c>
      <c r="AY23" s="110">
        <v>66.873408249999997</v>
      </c>
      <c r="AZ23" s="110">
        <v>66.517288710000003</v>
      </c>
      <c r="BA23" s="110">
        <v>67.387865719999994</v>
      </c>
      <c r="BB23" s="110">
        <v>63.42277301</v>
      </c>
      <c r="BC23" s="110">
        <v>63.11420021</v>
      </c>
      <c r="BD23" s="110">
        <v>63.90284982</v>
      </c>
      <c r="BE23" s="110">
        <v>41.780543489999999</v>
      </c>
      <c r="BF23" s="110">
        <v>39.208004600000002</v>
      </c>
      <c r="BG23" s="110">
        <v>46.193122860000003</v>
      </c>
      <c r="BH23" s="110">
        <v>82.569626880000001</v>
      </c>
      <c r="BI23" s="110">
        <v>81.97125303</v>
      </c>
      <c r="BJ23" s="110">
        <v>83.461895190000007</v>
      </c>
      <c r="BK23" s="110">
        <v>76.786702030000001</v>
      </c>
      <c r="BL23" s="110">
        <v>75.989128109999996</v>
      </c>
      <c r="BM23" s="110">
        <v>78.019739990000005</v>
      </c>
      <c r="BN23" s="110">
        <v>51.046051929999997</v>
      </c>
      <c r="BO23" s="110">
        <v>50.900146239999998</v>
      </c>
      <c r="BP23" s="110">
        <v>51.27992141</v>
      </c>
      <c r="BQ23" s="110">
        <v>51.312579800000002</v>
      </c>
      <c r="BR23" s="110">
        <v>50.57199679</v>
      </c>
      <c r="BS23" s="110">
        <v>52.5201548</v>
      </c>
      <c r="BT23" s="110">
        <v>53.637975480000001</v>
      </c>
      <c r="BU23" s="110">
        <v>53.989322729999998</v>
      </c>
      <c r="BV23" s="110">
        <v>53.059766680000003</v>
      </c>
      <c r="BW23" s="110">
        <v>60.158617149999998</v>
      </c>
      <c r="BX23" s="110">
        <v>61.935008850000003</v>
      </c>
      <c r="BY23" s="110">
        <v>56.98110664</v>
      </c>
      <c r="BZ23" s="110">
        <v>47.049623910000001</v>
      </c>
      <c r="CA23" s="110">
        <v>46.90559477</v>
      </c>
      <c r="CB23" s="110">
        <v>47.271678129999998</v>
      </c>
      <c r="CC23" s="110">
        <v>64.839961090000003</v>
      </c>
      <c r="CD23" s="110">
        <v>64.417690300000004</v>
      </c>
      <c r="CE23" s="110">
        <v>65.639724659999999</v>
      </c>
      <c r="CF23" s="110">
        <v>49.842683059999999</v>
      </c>
      <c r="CG23" s="110">
        <v>48.542299909999997</v>
      </c>
      <c r="CH23" s="110">
        <v>51.920191760000002</v>
      </c>
      <c r="CI23" s="110">
        <v>74.269834070000002</v>
      </c>
      <c r="CJ23" s="110">
        <v>74.109321969999996</v>
      </c>
      <c r="CK23" s="110">
        <v>74.524478759999994</v>
      </c>
      <c r="CL23" s="110">
        <v>67.476285020000006</v>
      </c>
      <c r="CM23" s="110">
        <v>67.470062769999998</v>
      </c>
      <c r="CN23" s="110">
        <v>67.487724420000006</v>
      </c>
      <c r="CO23" s="110">
        <v>64.122793099999996</v>
      </c>
      <c r="CP23" s="110">
        <v>62.266192670000002</v>
      </c>
      <c r="CQ23" s="110">
        <v>67.131598080000003</v>
      </c>
      <c r="CR23" s="110">
        <v>69.056649539999995</v>
      </c>
      <c r="CS23" s="110">
        <v>69.300944900000005</v>
      </c>
      <c r="CT23" s="110">
        <v>68.627226120000003</v>
      </c>
    </row>
    <row r="24" spans="1:98" ht="15.5">
      <c r="A24" s="261"/>
      <c r="B24" s="72" t="s">
        <v>130</v>
      </c>
      <c r="C24" s="110">
        <v>49.541553290000003</v>
      </c>
      <c r="D24" s="110">
        <v>48.71313644</v>
      </c>
      <c r="E24" s="110">
        <v>50.860275399999999</v>
      </c>
      <c r="F24" s="110">
        <v>43.84410664</v>
      </c>
      <c r="G24" s="110">
        <v>44.563434209999997</v>
      </c>
      <c r="H24" s="110">
        <v>42.645575700000002</v>
      </c>
      <c r="I24" s="110">
        <v>43.184489050000003</v>
      </c>
      <c r="J24" s="110">
        <v>42.004455350000001</v>
      </c>
      <c r="K24" s="110">
        <v>45.263441720000003</v>
      </c>
      <c r="L24" s="110">
        <v>62.741819200000002</v>
      </c>
      <c r="M24" s="110">
        <v>62.340619889999999</v>
      </c>
      <c r="N24" s="110">
        <v>63.471434530000003</v>
      </c>
      <c r="O24" s="110">
        <v>44.510868209999998</v>
      </c>
      <c r="P24" s="110">
        <v>40.89503723</v>
      </c>
      <c r="Q24" s="110">
        <v>50.798664289999998</v>
      </c>
      <c r="R24" s="110">
        <v>54.275029799999999</v>
      </c>
      <c r="S24" s="110">
        <v>53.348421729999998</v>
      </c>
      <c r="T24" s="110">
        <v>55.719032200000001</v>
      </c>
      <c r="U24" s="110">
        <v>77.857795830000001</v>
      </c>
      <c r="V24" s="110">
        <v>79.652253110000004</v>
      </c>
      <c r="W24" s="110">
        <v>73.803120149999998</v>
      </c>
      <c r="X24" s="110">
        <v>45.877803069999999</v>
      </c>
      <c r="Y24" s="110">
        <v>48.473646780000003</v>
      </c>
      <c r="Z24" s="110">
        <v>40.906067280000002</v>
      </c>
      <c r="AA24" s="110">
        <v>49.253615660000001</v>
      </c>
      <c r="AB24" s="110">
        <v>47.676414800000003</v>
      </c>
      <c r="AC24" s="110">
        <v>51.34975154</v>
      </c>
      <c r="AD24" s="110">
        <v>54.781057959999998</v>
      </c>
      <c r="AE24" s="110">
        <v>55.766391300000002</v>
      </c>
      <c r="AF24" s="110">
        <v>52.82783809</v>
      </c>
      <c r="AG24" s="110">
        <v>58.651162220000003</v>
      </c>
      <c r="AH24" s="110">
        <v>58.156659419999997</v>
      </c>
      <c r="AI24" s="110">
        <v>59.466999170000001</v>
      </c>
      <c r="AJ24" s="110">
        <v>63.941062520000003</v>
      </c>
      <c r="AK24" s="110">
        <v>62.252307430000002</v>
      </c>
      <c r="AL24" s="110">
        <v>66.485921649999995</v>
      </c>
      <c r="AM24" s="110">
        <v>77.834421969999994</v>
      </c>
      <c r="AN24" s="110">
        <v>78.924922330000001</v>
      </c>
      <c r="AO24" s="110">
        <v>76.185805029999997</v>
      </c>
      <c r="AP24" s="110">
        <v>75.239414609999997</v>
      </c>
      <c r="AQ24" s="110">
        <v>75.631083880000006</v>
      </c>
      <c r="AR24" s="110">
        <v>74.540763479999995</v>
      </c>
      <c r="AS24" s="110">
        <v>57.362046659999997</v>
      </c>
      <c r="AT24" s="110">
        <v>55.136463229999997</v>
      </c>
      <c r="AU24" s="110">
        <v>60.762370259999997</v>
      </c>
      <c r="AV24" s="110">
        <v>71.285000389999993</v>
      </c>
      <c r="AW24" s="110">
        <v>71.316199150000003</v>
      </c>
      <c r="AX24" s="110">
        <v>71.232770079999995</v>
      </c>
      <c r="AY24" s="110">
        <v>67.506416799999997</v>
      </c>
      <c r="AZ24" s="110">
        <v>68.191945459999999</v>
      </c>
      <c r="BA24" s="110">
        <v>66.509507029999995</v>
      </c>
      <c r="BB24" s="110">
        <v>64.413017740000001</v>
      </c>
      <c r="BC24" s="110">
        <v>64.981582329999995</v>
      </c>
      <c r="BD24" s="110">
        <v>63.507883769999999</v>
      </c>
      <c r="BE24" s="110">
        <v>42.97125552</v>
      </c>
      <c r="BF24" s="110">
        <v>40.313973709999999</v>
      </c>
      <c r="BG24" s="110">
        <v>47.531388339999999</v>
      </c>
      <c r="BH24" s="110">
        <v>82.202070570000004</v>
      </c>
      <c r="BI24" s="110">
        <v>81.726695840000005</v>
      </c>
      <c r="BJ24" s="110">
        <v>82.934232609999995</v>
      </c>
      <c r="BK24" s="110">
        <v>77.244194070000006</v>
      </c>
      <c r="BL24" s="110">
        <v>75.308670379999995</v>
      </c>
      <c r="BM24" s="110">
        <v>80.186289450000004</v>
      </c>
      <c r="BN24" s="110">
        <v>50.51135841</v>
      </c>
      <c r="BO24" s="110">
        <v>50.984901049999998</v>
      </c>
      <c r="BP24" s="110">
        <v>49.709706560000001</v>
      </c>
      <c r="BQ24" s="110">
        <v>51.897636779999999</v>
      </c>
      <c r="BR24" s="110">
        <v>50.738269799999998</v>
      </c>
      <c r="BS24" s="110">
        <v>53.733373700000001</v>
      </c>
      <c r="BT24" s="110">
        <v>55.620419650000002</v>
      </c>
      <c r="BU24" s="110">
        <v>56.649368760000002</v>
      </c>
      <c r="BV24" s="110">
        <v>53.968611899999999</v>
      </c>
      <c r="BW24" s="110">
        <v>59.382329140000003</v>
      </c>
      <c r="BX24" s="110">
        <v>60.714045130000002</v>
      </c>
      <c r="BY24" s="110">
        <v>57.007603160000002</v>
      </c>
      <c r="BZ24" s="110">
        <v>49.06571194</v>
      </c>
      <c r="CA24" s="110">
        <v>49.408604150000002</v>
      </c>
      <c r="CB24" s="110">
        <v>48.52573057</v>
      </c>
      <c r="CC24" s="110">
        <v>64.407020110000005</v>
      </c>
      <c r="CD24" s="110">
        <v>63.990962469999999</v>
      </c>
      <c r="CE24" s="110">
        <v>65.21677554</v>
      </c>
      <c r="CF24" s="110">
        <v>50.094564750000004</v>
      </c>
      <c r="CG24" s="110">
        <v>49.284475790000002</v>
      </c>
      <c r="CH24" s="110">
        <v>51.426729000000002</v>
      </c>
      <c r="CI24" s="110">
        <v>75.009397789999994</v>
      </c>
      <c r="CJ24" s="110">
        <v>75.103508079999997</v>
      </c>
      <c r="CK24" s="110">
        <v>74.859523190000004</v>
      </c>
      <c r="CL24" s="110">
        <v>66.300001559999998</v>
      </c>
      <c r="CM24" s="110">
        <v>66.266488839999994</v>
      </c>
      <c r="CN24" s="110">
        <v>66.361251490000001</v>
      </c>
      <c r="CO24" s="110">
        <v>63.924958889999999</v>
      </c>
      <c r="CP24" s="110">
        <v>61.104229310000001</v>
      </c>
      <c r="CQ24" s="110">
        <v>68.257132900000002</v>
      </c>
      <c r="CR24" s="110">
        <v>67.76231756</v>
      </c>
      <c r="CS24" s="110">
        <v>68.192117670000002</v>
      </c>
      <c r="CT24" s="110">
        <v>66.979223239999996</v>
      </c>
    </row>
    <row r="25" spans="1:98" ht="15.5">
      <c r="A25" s="261">
        <v>2010</v>
      </c>
      <c r="B25" s="72" t="s">
        <v>127</v>
      </c>
      <c r="C25" s="110">
        <v>47.568193970000003</v>
      </c>
      <c r="D25" s="110">
        <v>45.880970660000003</v>
      </c>
      <c r="E25" s="110">
        <v>50.236748689999999</v>
      </c>
      <c r="F25" s="110">
        <v>44.183885070000002</v>
      </c>
      <c r="G25" s="110">
        <v>45.353350800000001</v>
      </c>
      <c r="H25" s="110">
        <v>42.244511549999999</v>
      </c>
      <c r="I25" s="110">
        <v>42.987221069999997</v>
      </c>
      <c r="J25" s="110">
        <v>41.483662420000002</v>
      </c>
      <c r="K25" s="110">
        <v>45.532647689999997</v>
      </c>
      <c r="L25" s="110">
        <v>60.52562425</v>
      </c>
      <c r="M25" s="110">
        <v>60.053985730000001</v>
      </c>
      <c r="N25" s="110">
        <v>61.41111549</v>
      </c>
      <c r="O25" s="110">
        <v>43.065152220000002</v>
      </c>
      <c r="P25" s="110">
        <v>39.275523229999997</v>
      </c>
      <c r="Q25" s="110">
        <v>49.579052150000003</v>
      </c>
      <c r="R25" s="110">
        <v>54.00177798</v>
      </c>
      <c r="S25" s="110">
        <v>52.211040799999999</v>
      </c>
      <c r="T25" s="110">
        <v>56.672286130000003</v>
      </c>
      <c r="U25" s="110">
        <v>77.626927390000006</v>
      </c>
      <c r="V25" s="110">
        <v>79.684544040000006</v>
      </c>
      <c r="W25" s="110">
        <v>72.751355570000001</v>
      </c>
      <c r="X25" s="110">
        <v>45.404557830000002</v>
      </c>
      <c r="Y25" s="110">
        <v>48.858199300000003</v>
      </c>
      <c r="Z25" s="110">
        <v>38.555610790000003</v>
      </c>
      <c r="AA25" s="110">
        <v>49.579013330000002</v>
      </c>
      <c r="AB25" s="110">
        <v>48.79533807</v>
      </c>
      <c r="AC25" s="110">
        <v>50.625364990000001</v>
      </c>
      <c r="AD25" s="110">
        <v>54.79353734</v>
      </c>
      <c r="AE25" s="110">
        <v>54.346199329999997</v>
      </c>
      <c r="AF25" s="110">
        <v>55.643135010000002</v>
      </c>
      <c r="AG25" s="110">
        <v>58.231481680000002</v>
      </c>
      <c r="AH25" s="110">
        <v>57.446937269999999</v>
      </c>
      <c r="AI25" s="110">
        <v>59.581765179999998</v>
      </c>
      <c r="AJ25" s="110">
        <v>62.225797059999998</v>
      </c>
      <c r="AK25" s="110">
        <v>59.434906849999997</v>
      </c>
      <c r="AL25" s="110">
        <v>66.499222599999996</v>
      </c>
      <c r="AM25" s="110">
        <v>77.223116529999999</v>
      </c>
      <c r="AN25" s="110">
        <v>77.257318679999997</v>
      </c>
      <c r="AO25" s="110">
        <v>77.173552259999994</v>
      </c>
      <c r="AP25" s="110">
        <v>76.396469940000003</v>
      </c>
      <c r="AQ25" s="110">
        <v>77.263067309999997</v>
      </c>
      <c r="AR25" s="110">
        <v>74.829002130000006</v>
      </c>
      <c r="AS25" s="110">
        <v>56.360926790000001</v>
      </c>
      <c r="AT25" s="110">
        <v>55.186168199999997</v>
      </c>
      <c r="AU25" s="110">
        <v>58.187591089999998</v>
      </c>
      <c r="AV25" s="110">
        <v>70.710257330000005</v>
      </c>
      <c r="AW25" s="110">
        <v>71.36648855</v>
      </c>
      <c r="AX25" s="110">
        <v>69.576540809999997</v>
      </c>
      <c r="AY25" s="110">
        <v>68.282582599999998</v>
      </c>
      <c r="AZ25" s="110">
        <v>68.476577050000003</v>
      </c>
      <c r="BA25" s="110">
        <v>67.989792929999993</v>
      </c>
      <c r="BB25" s="110">
        <v>64.50573498</v>
      </c>
      <c r="BC25" s="110">
        <v>65.095633370000002</v>
      </c>
      <c r="BD25" s="110">
        <v>63.539241789999998</v>
      </c>
      <c r="BE25" s="110">
        <v>43.093524930000001</v>
      </c>
      <c r="BF25" s="110">
        <v>41.127990560000001</v>
      </c>
      <c r="BG25" s="110">
        <v>46.47145124</v>
      </c>
      <c r="BH25" s="110">
        <v>80.525005100000001</v>
      </c>
      <c r="BI25" s="110">
        <v>80.238594259999999</v>
      </c>
      <c r="BJ25" s="110">
        <v>80.969350800000001</v>
      </c>
      <c r="BK25" s="110">
        <v>75.610551400000006</v>
      </c>
      <c r="BL25" s="110">
        <v>73.992886200000001</v>
      </c>
      <c r="BM25" s="110">
        <v>78.175042660000003</v>
      </c>
      <c r="BN25" s="110">
        <v>48.417826220000002</v>
      </c>
      <c r="BO25" s="110">
        <v>48.648821409999996</v>
      </c>
      <c r="BP25" s="110">
        <v>48.009980329999998</v>
      </c>
      <c r="BQ25" s="110">
        <v>51.313134820000002</v>
      </c>
      <c r="BR25" s="110">
        <v>49.785745110000001</v>
      </c>
      <c r="BS25" s="110">
        <v>53.747901220000003</v>
      </c>
      <c r="BT25" s="110">
        <v>53.987285180000001</v>
      </c>
      <c r="BU25" s="110">
        <v>54.594459999999998</v>
      </c>
      <c r="BV25" s="110">
        <v>52.996131140000003</v>
      </c>
      <c r="BW25" s="110">
        <v>60.414444320000001</v>
      </c>
      <c r="BX25" s="110">
        <v>62.364972880000003</v>
      </c>
      <c r="BY25" s="110">
        <v>56.745729160000003</v>
      </c>
      <c r="BZ25" s="110">
        <v>49.145109789999999</v>
      </c>
      <c r="CA25" s="110">
        <v>49.836433659999997</v>
      </c>
      <c r="CB25" s="110">
        <v>47.987953609999998</v>
      </c>
      <c r="CC25" s="110">
        <v>65.948768250000001</v>
      </c>
      <c r="CD25" s="110">
        <v>64.678522380000004</v>
      </c>
      <c r="CE25" s="110">
        <v>68.382184820000006</v>
      </c>
      <c r="CF25" s="110">
        <v>49.645696010000002</v>
      </c>
      <c r="CG25" s="110">
        <v>48.833542710000003</v>
      </c>
      <c r="CH25" s="110">
        <v>50.976045030000002</v>
      </c>
      <c r="CI25" s="110">
        <v>74.703313640000005</v>
      </c>
      <c r="CJ25" s="110">
        <v>74.691729319999993</v>
      </c>
      <c r="CK25" s="110">
        <v>74.721357370000007</v>
      </c>
      <c r="CL25" s="110">
        <v>65.90764978</v>
      </c>
      <c r="CM25" s="110">
        <v>65.828418209999995</v>
      </c>
      <c r="CN25" s="110">
        <v>66.054350279999994</v>
      </c>
      <c r="CO25" s="110">
        <v>63.79767923</v>
      </c>
      <c r="CP25" s="110">
        <v>60.486858580000003</v>
      </c>
      <c r="CQ25" s="110">
        <v>68.856109950000004</v>
      </c>
      <c r="CR25" s="110">
        <v>65.695400939999999</v>
      </c>
      <c r="CS25" s="110">
        <v>66.622915509999999</v>
      </c>
      <c r="CT25" s="110">
        <v>63.939977810000002</v>
      </c>
    </row>
    <row r="26" spans="1:98" ht="15.5">
      <c r="A26" s="261"/>
      <c r="B26" s="72" t="s">
        <v>128</v>
      </c>
      <c r="C26" s="110">
        <v>49.310423700000001</v>
      </c>
      <c r="D26" s="110">
        <v>46.862276450000003</v>
      </c>
      <c r="E26" s="110">
        <v>53.133646550000002</v>
      </c>
      <c r="F26" s="110">
        <v>44.276765439999998</v>
      </c>
      <c r="G26" s="110">
        <v>45.568295079999999</v>
      </c>
      <c r="H26" s="110">
        <v>42.21643615</v>
      </c>
      <c r="I26" s="110">
        <v>42.426672969999998</v>
      </c>
      <c r="J26" s="110">
        <v>40.346744149999999</v>
      </c>
      <c r="K26" s="110">
        <v>46.058130339999998</v>
      </c>
      <c r="L26" s="110">
        <v>61.316358860000001</v>
      </c>
      <c r="M26" s="110">
        <v>61.258088989999997</v>
      </c>
      <c r="N26" s="110">
        <v>61.426941839999998</v>
      </c>
      <c r="O26" s="110">
        <v>45.24014167</v>
      </c>
      <c r="P26" s="110">
        <v>41.52706268</v>
      </c>
      <c r="Q26" s="110">
        <v>51.795246249999998</v>
      </c>
      <c r="R26" s="110">
        <v>55.183093399999997</v>
      </c>
      <c r="S26" s="110">
        <v>52.48867061</v>
      </c>
      <c r="T26" s="110">
        <v>59.16441725</v>
      </c>
      <c r="U26" s="110">
        <v>78.602397780000004</v>
      </c>
      <c r="V26" s="110">
        <v>81.088776879999998</v>
      </c>
      <c r="W26" s="110">
        <v>72.780412290000001</v>
      </c>
      <c r="X26" s="110">
        <v>45.316589069999999</v>
      </c>
      <c r="Y26" s="110">
        <v>46.786351160000002</v>
      </c>
      <c r="Z26" s="110">
        <v>42.664315449999997</v>
      </c>
      <c r="AA26" s="110">
        <v>48.972956070000002</v>
      </c>
      <c r="AB26" s="110">
        <v>48.054859540000002</v>
      </c>
      <c r="AC26" s="110">
        <v>50.175003500000003</v>
      </c>
      <c r="AD26" s="110">
        <v>56.871776070000003</v>
      </c>
      <c r="AE26" s="110">
        <v>57.429097249999998</v>
      </c>
      <c r="AF26" s="110">
        <v>55.747307329999998</v>
      </c>
      <c r="AG26" s="110">
        <v>59.5608225</v>
      </c>
      <c r="AH26" s="110">
        <v>58.629252549999997</v>
      </c>
      <c r="AI26" s="110">
        <v>61.201165039999999</v>
      </c>
      <c r="AJ26" s="110">
        <v>62.487849060000002</v>
      </c>
      <c r="AK26" s="110">
        <v>61.27782938</v>
      </c>
      <c r="AL26" s="110">
        <v>64.325293470000005</v>
      </c>
      <c r="AM26" s="110">
        <v>79.225462680000007</v>
      </c>
      <c r="AN26" s="110">
        <v>80.259041109999998</v>
      </c>
      <c r="AO26" s="110">
        <v>77.679668930000005</v>
      </c>
      <c r="AP26" s="110">
        <v>76.439607659999993</v>
      </c>
      <c r="AQ26" s="110">
        <v>76.970384929999994</v>
      </c>
      <c r="AR26" s="110">
        <v>75.537395849999996</v>
      </c>
      <c r="AS26" s="110">
        <v>56.242467089999998</v>
      </c>
      <c r="AT26" s="110">
        <v>56.278345770000001</v>
      </c>
      <c r="AU26" s="110">
        <v>56.184385820000003</v>
      </c>
      <c r="AV26" s="110">
        <v>69.639341610000002</v>
      </c>
      <c r="AW26" s="110">
        <v>69.290220199999993</v>
      </c>
      <c r="AX26" s="110">
        <v>70.217762859999993</v>
      </c>
      <c r="AY26" s="110">
        <v>66.642474129999997</v>
      </c>
      <c r="AZ26" s="110">
        <v>67.637477910000001</v>
      </c>
      <c r="BA26" s="110">
        <v>65.120830690000005</v>
      </c>
      <c r="BB26" s="110">
        <v>64.965595980000003</v>
      </c>
      <c r="BC26" s="110">
        <v>65.325134840000004</v>
      </c>
      <c r="BD26" s="110">
        <v>64.400772360000005</v>
      </c>
      <c r="BE26" s="110">
        <v>42.839220410000003</v>
      </c>
      <c r="BF26" s="110">
        <v>40.464273470000002</v>
      </c>
      <c r="BG26" s="110">
        <v>46.912281530000001</v>
      </c>
      <c r="BH26" s="110">
        <v>81.126830530000007</v>
      </c>
      <c r="BI26" s="110">
        <v>80.994667559999996</v>
      </c>
      <c r="BJ26" s="110">
        <v>81.330441140000005</v>
      </c>
      <c r="BK26" s="110">
        <v>76.517891849999998</v>
      </c>
      <c r="BL26" s="110">
        <v>76.180587259999996</v>
      </c>
      <c r="BM26" s="110">
        <v>77.040713409999995</v>
      </c>
      <c r="BN26" s="110">
        <v>49.29647439</v>
      </c>
      <c r="BO26" s="110">
        <v>49.073849439999996</v>
      </c>
      <c r="BP26" s="110">
        <v>49.664399629999998</v>
      </c>
      <c r="BQ26" s="110">
        <v>52.022232639999999</v>
      </c>
      <c r="BR26" s="110">
        <v>49.997300410000001</v>
      </c>
      <c r="BS26" s="110">
        <v>55.304497949999998</v>
      </c>
      <c r="BT26" s="110">
        <v>52.770598730000003</v>
      </c>
      <c r="BU26" s="110">
        <v>53.423703060000001</v>
      </c>
      <c r="BV26" s="110">
        <v>51.719253219999999</v>
      </c>
      <c r="BW26" s="110">
        <v>60.039037559999997</v>
      </c>
      <c r="BX26" s="110">
        <v>61.373998829999998</v>
      </c>
      <c r="BY26" s="110">
        <v>57.595538789999999</v>
      </c>
      <c r="BZ26" s="110">
        <v>47.987034780000002</v>
      </c>
      <c r="CA26" s="110">
        <v>48.332469119999999</v>
      </c>
      <c r="CB26" s="110">
        <v>47.438554580000002</v>
      </c>
      <c r="CC26" s="110">
        <v>64.776202830000003</v>
      </c>
      <c r="CD26" s="110">
        <v>63.213792089999998</v>
      </c>
      <c r="CE26" s="110">
        <v>67.892820049999997</v>
      </c>
      <c r="CF26" s="110">
        <v>50.340753370000002</v>
      </c>
      <c r="CG26" s="110">
        <v>50.42228033</v>
      </c>
      <c r="CH26" s="110">
        <v>50.191193439999999</v>
      </c>
      <c r="CI26" s="110">
        <v>73.423846449999999</v>
      </c>
      <c r="CJ26" s="110">
        <v>73.502560200000005</v>
      </c>
      <c r="CK26" s="110">
        <v>73.302283489999994</v>
      </c>
      <c r="CL26" s="110">
        <v>66.422799850000004</v>
      </c>
      <c r="CM26" s="110">
        <v>65.944139359999994</v>
      </c>
      <c r="CN26" s="110">
        <v>67.284294459999998</v>
      </c>
      <c r="CO26" s="110">
        <v>63.601618379999998</v>
      </c>
      <c r="CP26" s="110">
        <v>60.416281290000001</v>
      </c>
      <c r="CQ26" s="110">
        <v>68.550225260000005</v>
      </c>
      <c r="CR26" s="110">
        <v>65.037406660000002</v>
      </c>
      <c r="CS26" s="110">
        <v>66.487634740000004</v>
      </c>
      <c r="CT26" s="110">
        <v>62.227078769999999</v>
      </c>
    </row>
    <row r="27" spans="1:98" ht="15.5">
      <c r="A27" s="261"/>
      <c r="B27" s="72" t="s">
        <v>129</v>
      </c>
      <c r="C27" s="110">
        <v>49.107920069999999</v>
      </c>
      <c r="D27" s="110">
        <v>46.992459169999997</v>
      </c>
      <c r="E27" s="110">
        <v>52.434501599999997</v>
      </c>
      <c r="F27" s="110">
        <v>43.548317830000002</v>
      </c>
      <c r="G27" s="110">
        <v>45.084390210000002</v>
      </c>
      <c r="H27" s="110">
        <v>41.00300335</v>
      </c>
      <c r="I27" s="110">
        <v>43.98675351</v>
      </c>
      <c r="J27" s="110">
        <v>41.952375979999999</v>
      </c>
      <c r="K27" s="110">
        <v>47.3894363</v>
      </c>
      <c r="L27" s="110">
        <v>61.140162879999998</v>
      </c>
      <c r="M27" s="110">
        <v>60.721391140000001</v>
      </c>
      <c r="N27" s="110">
        <v>61.929221470000002</v>
      </c>
      <c r="O27" s="110">
        <v>44.312776820000003</v>
      </c>
      <c r="P27" s="110">
        <v>40.890777579999998</v>
      </c>
      <c r="Q27" s="110">
        <v>50.334303470000002</v>
      </c>
      <c r="R27" s="110">
        <v>54.54790011</v>
      </c>
      <c r="S27" s="110">
        <v>51.07638515</v>
      </c>
      <c r="T27" s="110">
        <v>59.655412570000003</v>
      </c>
      <c r="U27" s="110">
        <v>78.040627079999993</v>
      </c>
      <c r="V27" s="110">
        <v>80.830471029999998</v>
      </c>
      <c r="W27" s="110">
        <v>71.408469729999993</v>
      </c>
      <c r="X27" s="110">
        <v>45.52469996</v>
      </c>
      <c r="Y27" s="110">
        <v>47.606457929999998</v>
      </c>
      <c r="Z27" s="110">
        <v>41.612164530000001</v>
      </c>
      <c r="AA27" s="110">
        <v>48.873529820000002</v>
      </c>
      <c r="AB27" s="110">
        <v>46.793375249999997</v>
      </c>
      <c r="AC27" s="110">
        <v>51.64540461</v>
      </c>
      <c r="AD27" s="110">
        <v>55.504657690000002</v>
      </c>
      <c r="AE27" s="110">
        <v>55.056174319999997</v>
      </c>
      <c r="AF27" s="110">
        <v>56.401491610000001</v>
      </c>
      <c r="AG27" s="110">
        <v>58.246456520000002</v>
      </c>
      <c r="AH27" s="110">
        <v>57.153660530000003</v>
      </c>
      <c r="AI27" s="110">
        <v>60.140225049999998</v>
      </c>
      <c r="AJ27" s="110">
        <v>61.160587219999996</v>
      </c>
      <c r="AK27" s="110">
        <v>58.720497880000003</v>
      </c>
      <c r="AL27" s="110">
        <v>64.678844549999994</v>
      </c>
      <c r="AM27" s="110">
        <v>78.389488180000001</v>
      </c>
      <c r="AN27" s="110">
        <v>78.569477550000002</v>
      </c>
      <c r="AO27" s="110">
        <v>78.11923539</v>
      </c>
      <c r="AP27" s="110">
        <v>73.755035190000001</v>
      </c>
      <c r="AQ27" s="110">
        <v>75.073814200000001</v>
      </c>
      <c r="AR27" s="110">
        <v>71.382298539999994</v>
      </c>
      <c r="AS27" s="110">
        <v>56.276309089999998</v>
      </c>
      <c r="AT27" s="110">
        <v>55.724341539999998</v>
      </c>
      <c r="AU27" s="110">
        <v>57.132618870000002</v>
      </c>
      <c r="AV27" s="110">
        <v>70.386528330000004</v>
      </c>
      <c r="AW27" s="110">
        <v>70.732185720000004</v>
      </c>
      <c r="AX27" s="110">
        <v>69.774704819999997</v>
      </c>
      <c r="AY27" s="110">
        <v>66.056746869999998</v>
      </c>
      <c r="AZ27" s="110">
        <v>67.515167219999995</v>
      </c>
      <c r="BA27" s="110">
        <v>63.75147321</v>
      </c>
      <c r="BB27" s="110">
        <v>65.013970169999993</v>
      </c>
      <c r="BC27" s="110">
        <v>65.738668480000001</v>
      </c>
      <c r="BD27" s="110">
        <v>63.819463519999999</v>
      </c>
      <c r="BE27" s="110">
        <v>41.383744360000001</v>
      </c>
      <c r="BF27" s="110">
        <v>39.501893549999998</v>
      </c>
      <c r="BG27" s="110">
        <v>44.625926810000003</v>
      </c>
      <c r="BH27" s="110">
        <v>82.114672189999993</v>
      </c>
      <c r="BI27" s="110">
        <v>81.609317599999997</v>
      </c>
      <c r="BJ27" s="110">
        <v>82.877853369999997</v>
      </c>
      <c r="BK27" s="110">
        <v>74.535691510000007</v>
      </c>
      <c r="BL27" s="110">
        <v>73.036255060000002</v>
      </c>
      <c r="BM27" s="110">
        <v>76.845228899999995</v>
      </c>
      <c r="BN27" s="110">
        <v>48.991375699999999</v>
      </c>
      <c r="BO27" s="110">
        <v>50.007036759999998</v>
      </c>
      <c r="BP27" s="110">
        <v>47.317358740000003</v>
      </c>
      <c r="BQ27" s="110">
        <v>50.737463130000002</v>
      </c>
      <c r="BR27" s="110">
        <v>50.15795164</v>
      </c>
      <c r="BS27" s="110">
        <v>51.686593350000003</v>
      </c>
      <c r="BT27" s="110">
        <v>53.480166959999998</v>
      </c>
      <c r="BU27" s="110">
        <v>53.947874659999997</v>
      </c>
      <c r="BV27" s="110">
        <v>52.680877010000003</v>
      </c>
      <c r="BW27" s="110">
        <v>58.583931960000001</v>
      </c>
      <c r="BX27" s="110">
        <v>59.763625619999999</v>
      </c>
      <c r="BY27" s="110">
        <v>56.450936830000003</v>
      </c>
      <c r="BZ27" s="110">
        <v>49.490804740000002</v>
      </c>
      <c r="CA27" s="110">
        <v>48.81375087</v>
      </c>
      <c r="CB27" s="110">
        <v>50.578354099999999</v>
      </c>
      <c r="CC27" s="110">
        <v>65.349987630000001</v>
      </c>
      <c r="CD27" s="110">
        <v>63.734385269999997</v>
      </c>
      <c r="CE27" s="110">
        <v>68.669117409999998</v>
      </c>
      <c r="CF27" s="110">
        <v>49.329700170000002</v>
      </c>
      <c r="CG27" s="110">
        <v>48.12057282</v>
      </c>
      <c r="CH27" s="110">
        <v>51.407539479999997</v>
      </c>
      <c r="CI27" s="110">
        <v>74.218315059999995</v>
      </c>
      <c r="CJ27" s="110">
        <v>74.424464799999996</v>
      </c>
      <c r="CK27" s="110">
        <v>73.90312582</v>
      </c>
      <c r="CL27" s="110">
        <v>64.686474129999993</v>
      </c>
      <c r="CM27" s="110">
        <v>64.123791030000007</v>
      </c>
      <c r="CN27" s="110">
        <v>65.716465589999999</v>
      </c>
      <c r="CO27" s="110">
        <v>64.261122689999993</v>
      </c>
      <c r="CP27" s="110">
        <v>61.87905258</v>
      </c>
      <c r="CQ27" s="110">
        <v>67.949650879999993</v>
      </c>
      <c r="CR27" s="110">
        <v>66.122686580000007</v>
      </c>
      <c r="CS27" s="110">
        <v>67.556239439999999</v>
      </c>
      <c r="CT27" s="110">
        <v>63.422227640000003</v>
      </c>
    </row>
    <row r="28" spans="1:98" ht="15.5">
      <c r="A28" s="261"/>
      <c r="B28" s="72" t="s">
        <v>130</v>
      </c>
      <c r="C28" s="110">
        <v>48.316725609999999</v>
      </c>
      <c r="D28" s="110">
        <v>46.824771480000003</v>
      </c>
      <c r="E28" s="110">
        <v>50.713089869999997</v>
      </c>
      <c r="F28" s="110">
        <v>44.521542269999998</v>
      </c>
      <c r="G28" s="110">
        <v>45.563149250000002</v>
      </c>
      <c r="H28" s="110">
        <v>42.850359990000001</v>
      </c>
      <c r="I28" s="110">
        <v>42.329847059999999</v>
      </c>
      <c r="J28" s="110">
        <v>39.988228560000003</v>
      </c>
      <c r="K28" s="110">
        <v>46.192584799999999</v>
      </c>
      <c r="L28" s="110">
        <v>62.7333432</v>
      </c>
      <c r="M28" s="110">
        <v>62.580018410000001</v>
      </c>
      <c r="N28" s="110">
        <v>63.013348409999999</v>
      </c>
      <c r="O28" s="110">
        <v>42.335429910000002</v>
      </c>
      <c r="P28" s="110">
        <v>38.776126509999997</v>
      </c>
      <c r="Q28" s="110">
        <v>48.700467279999998</v>
      </c>
      <c r="R28" s="110">
        <v>55.714440830000001</v>
      </c>
      <c r="S28" s="110">
        <v>53.570825499999998</v>
      </c>
      <c r="T28" s="110">
        <v>58.730724449999997</v>
      </c>
      <c r="U28" s="110">
        <v>77.339305999999993</v>
      </c>
      <c r="V28" s="110">
        <v>80.204916679999997</v>
      </c>
      <c r="W28" s="110">
        <v>70.348964140000007</v>
      </c>
      <c r="X28" s="110">
        <v>46.939758580000003</v>
      </c>
      <c r="Y28" s="110">
        <v>48.475187040000002</v>
      </c>
      <c r="Z28" s="110">
        <v>44.135646440000002</v>
      </c>
      <c r="AA28" s="110">
        <v>48.487783929999999</v>
      </c>
      <c r="AB28" s="110">
        <v>47.100658780000003</v>
      </c>
      <c r="AC28" s="110">
        <v>50.232526880000002</v>
      </c>
      <c r="AD28" s="110">
        <v>55.874132209999999</v>
      </c>
      <c r="AE28" s="110">
        <v>55.321019800000002</v>
      </c>
      <c r="AF28" s="110">
        <v>56.949690179999997</v>
      </c>
      <c r="AG28" s="110">
        <v>58.063382490000002</v>
      </c>
      <c r="AH28" s="110">
        <v>58.085812109999999</v>
      </c>
      <c r="AI28" s="110">
        <v>58.021993549999998</v>
      </c>
      <c r="AJ28" s="110">
        <v>62.470711729999998</v>
      </c>
      <c r="AK28" s="110">
        <v>60.596196249999998</v>
      </c>
      <c r="AL28" s="110">
        <v>65.250567340000003</v>
      </c>
      <c r="AM28" s="110">
        <v>79.831642290000005</v>
      </c>
      <c r="AN28" s="110">
        <v>80.656057360000005</v>
      </c>
      <c r="AO28" s="110">
        <v>78.629939449999995</v>
      </c>
      <c r="AP28" s="110">
        <v>74.505649450000007</v>
      </c>
      <c r="AQ28" s="110">
        <v>75.636969320000006</v>
      </c>
      <c r="AR28" s="110">
        <v>72.576636500000006</v>
      </c>
      <c r="AS28" s="110">
        <v>55.484155780000002</v>
      </c>
      <c r="AT28" s="110">
        <v>54.155406919999997</v>
      </c>
      <c r="AU28" s="110">
        <v>57.580254590000003</v>
      </c>
      <c r="AV28" s="110">
        <v>72.090554280000006</v>
      </c>
      <c r="AW28" s="110">
        <v>74.338492669999994</v>
      </c>
      <c r="AX28" s="110">
        <v>67.804405840000001</v>
      </c>
      <c r="AY28" s="110">
        <v>66.648339379999996</v>
      </c>
      <c r="AZ28" s="110">
        <v>67.613729890000002</v>
      </c>
      <c r="BA28" s="110">
        <v>65.136908500000004</v>
      </c>
      <c r="BB28" s="110">
        <v>64.757484120000001</v>
      </c>
      <c r="BC28" s="110">
        <v>66.237879449999994</v>
      </c>
      <c r="BD28" s="110">
        <v>62.348419970000002</v>
      </c>
      <c r="BE28" s="110">
        <v>40.841751989999999</v>
      </c>
      <c r="BF28" s="110">
        <v>38.253985829999998</v>
      </c>
      <c r="BG28" s="110">
        <v>45.322116080000001</v>
      </c>
      <c r="BH28" s="110">
        <v>81.055429540000006</v>
      </c>
      <c r="BI28" s="110">
        <v>81.529886110000007</v>
      </c>
      <c r="BJ28" s="110">
        <v>80.297931939999998</v>
      </c>
      <c r="BK28" s="110">
        <v>74.493040699999995</v>
      </c>
      <c r="BL28" s="110">
        <v>73.128283960000005</v>
      </c>
      <c r="BM28" s="110">
        <v>76.567465220000003</v>
      </c>
      <c r="BN28" s="110">
        <v>47.710679489999997</v>
      </c>
      <c r="BO28" s="110">
        <v>48.759097330000003</v>
      </c>
      <c r="BP28" s="110">
        <v>46.029650259999997</v>
      </c>
      <c r="BQ28" s="110">
        <v>51.446852659999998</v>
      </c>
      <c r="BR28" s="110">
        <v>50.278090069999998</v>
      </c>
      <c r="BS28" s="110">
        <v>53.294857440000001</v>
      </c>
      <c r="BT28" s="110">
        <v>53.196499979999999</v>
      </c>
      <c r="BU28" s="110">
        <v>52.298815849999997</v>
      </c>
      <c r="BV28" s="110">
        <v>54.717972349999997</v>
      </c>
      <c r="BW28" s="110">
        <v>59.958169910000002</v>
      </c>
      <c r="BX28" s="110">
        <v>61.063088559999997</v>
      </c>
      <c r="BY28" s="110">
        <v>57.93328408</v>
      </c>
      <c r="BZ28" s="110">
        <v>46.145452110000001</v>
      </c>
      <c r="CA28" s="110">
        <v>44.682042510000002</v>
      </c>
      <c r="CB28" s="110">
        <v>48.453838410000003</v>
      </c>
      <c r="CC28" s="110">
        <v>65.119034630000002</v>
      </c>
      <c r="CD28" s="110">
        <v>64.686846290000005</v>
      </c>
      <c r="CE28" s="110">
        <v>65.999570160000005</v>
      </c>
      <c r="CF28" s="110">
        <v>50.840371619999999</v>
      </c>
      <c r="CG28" s="110">
        <v>49.440714300000003</v>
      </c>
      <c r="CH28" s="110">
        <v>53.262801709999998</v>
      </c>
      <c r="CI28" s="110">
        <v>73.2504694</v>
      </c>
      <c r="CJ28" s="110">
        <v>73.699532120000001</v>
      </c>
      <c r="CK28" s="110">
        <v>72.562657060000006</v>
      </c>
      <c r="CL28" s="110">
        <v>65.510649299999997</v>
      </c>
      <c r="CM28" s="110">
        <v>65.057513259999993</v>
      </c>
      <c r="CN28" s="110">
        <v>66.416530910000006</v>
      </c>
      <c r="CO28" s="110">
        <v>62.967509999999997</v>
      </c>
      <c r="CP28" s="110">
        <v>60.771741300000002</v>
      </c>
      <c r="CQ28" s="110">
        <v>66.503383209999996</v>
      </c>
      <c r="CR28" s="110">
        <v>65.790664059999997</v>
      </c>
      <c r="CS28" s="110">
        <v>67.012808370000002</v>
      </c>
      <c r="CT28" s="110">
        <v>63.468225199999999</v>
      </c>
    </row>
    <row r="29" spans="1:98" ht="15.5">
      <c r="A29" s="261">
        <v>2011</v>
      </c>
      <c r="B29" s="72" t="s">
        <v>127</v>
      </c>
      <c r="C29" s="110">
        <v>48.205030720000003</v>
      </c>
      <c r="D29" s="110">
        <v>45.825704090000002</v>
      </c>
      <c r="E29" s="110">
        <v>51.979655270000002</v>
      </c>
      <c r="F29" s="110">
        <v>43.34251115</v>
      </c>
      <c r="G29" s="110">
        <v>45.139283749999997</v>
      </c>
      <c r="H29" s="110">
        <v>40.25050924</v>
      </c>
      <c r="I29" s="110">
        <v>41.202938879999998</v>
      </c>
      <c r="J29" s="110">
        <v>38.303695079999997</v>
      </c>
      <c r="K29" s="110">
        <v>45.880363180000003</v>
      </c>
      <c r="L29" s="110">
        <v>62.777830880000003</v>
      </c>
      <c r="M29" s="110">
        <v>62.551343490000001</v>
      </c>
      <c r="N29" s="110">
        <v>63.177443099999998</v>
      </c>
      <c r="O29" s="110">
        <v>42.48254644</v>
      </c>
      <c r="P29" s="110">
        <v>40.514206479999999</v>
      </c>
      <c r="Q29" s="110">
        <v>46.145447050000001</v>
      </c>
      <c r="R29" s="110">
        <v>53.676991030000003</v>
      </c>
      <c r="S29" s="110">
        <v>51.50404872</v>
      </c>
      <c r="T29" s="110">
        <v>56.773034989999999</v>
      </c>
      <c r="U29" s="110">
        <v>77.662066249999995</v>
      </c>
      <c r="V29" s="110">
        <v>79.782008669999996</v>
      </c>
      <c r="W29" s="110">
        <v>72.48934405</v>
      </c>
      <c r="X29" s="110">
        <v>46.03376231</v>
      </c>
      <c r="Y29" s="110">
        <v>48.171952589999997</v>
      </c>
      <c r="Z29" s="110">
        <v>41.840155950000003</v>
      </c>
      <c r="AA29" s="110">
        <v>49.02092889</v>
      </c>
      <c r="AB29" s="110">
        <v>48.935823020000001</v>
      </c>
      <c r="AC29" s="110">
        <v>49.135524590000003</v>
      </c>
      <c r="AD29" s="110">
        <v>54.608191640000001</v>
      </c>
      <c r="AE29" s="110">
        <v>53.325949459999997</v>
      </c>
      <c r="AF29" s="110">
        <v>57.218247089999998</v>
      </c>
      <c r="AG29" s="110">
        <v>57.711557110000001</v>
      </c>
      <c r="AH29" s="110">
        <v>57.29290365</v>
      </c>
      <c r="AI29" s="110">
        <v>58.479198760000003</v>
      </c>
      <c r="AJ29" s="110">
        <v>63.313633080000002</v>
      </c>
      <c r="AK29" s="110">
        <v>61.098576549999997</v>
      </c>
      <c r="AL29" s="110">
        <v>66.536863159999996</v>
      </c>
      <c r="AM29" s="110">
        <v>78.053417300000007</v>
      </c>
      <c r="AN29" s="110">
        <v>79.241834049999994</v>
      </c>
      <c r="AO29" s="110">
        <v>76.323919000000004</v>
      </c>
      <c r="AP29" s="110">
        <v>74.923324789999995</v>
      </c>
      <c r="AQ29" s="110">
        <v>75.794422830000002</v>
      </c>
      <c r="AR29" s="110">
        <v>73.47500943</v>
      </c>
      <c r="AS29" s="110">
        <v>55.399126000000003</v>
      </c>
      <c r="AT29" s="110">
        <v>54.341488490000003</v>
      </c>
      <c r="AU29" s="110">
        <v>57.043232490000001</v>
      </c>
      <c r="AV29" s="110">
        <v>71.508550940000006</v>
      </c>
      <c r="AW29" s="110">
        <v>72.950095649999994</v>
      </c>
      <c r="AX29" s="110">
        <v>68.772991630000007</v>
      </c>
      <c r="AY29" s="110">
        <v>66.619452379999998</v>
      </c>
      <c r="AZ29" s="110">
        <v>66.768716769999997</v>
      </c>
      <c r="BA29" s="110">
        <v>66.387817609999999</v>
      </c>
      <c r="BB29" s="110">
        <v>65.412370719999998</v>
      </c>
      <c r="BC29" s="110">
        <v>67.172099590000002</v>
      </c>
      <c r="BD29" s="110">
        <v>62.462171329999997</v>
      </c>
      <c r="BE29" s="110">
        <v>40.979648650000001</v>
      </c>
      <c r="BF29" s="110">
        <v>38.863517309999999</v>
      </c>
      <c r="BG29" s="110">
        <v>44.65817028</v>
      </c>
      <c r="BH29" s="110">
        <v>80.523551940000004</v>
      </c>
      <c r="BI29" s="110">
        <v>81.123006149999995</v>
      </c>
      <c r="BJ29" s="110">
        <v>79.561541289999994</v>
      </c>
      <c r="BK29" s="110">
        <v>74.63741589</v>
      </c>
      <c r="BL29" s="110">
        <v>73.640279289999995</v>
      </c>
      <c r="BM29" s="110">
        <v>76.17146966</v>
      </c>
      <c r="BN29" s="110">
        <v>48.891606090000003</v>
      </c>
      <c r="BO29" s="110">
        <v>48.536354410000001</v>
      </c>
      <c r="BP29" s="110">
        <v>49.443812569999999</v>
      </c>
      <c r="BQ29" s="110">
        <v>51.078631289999997</v>
      </c>
      <c r="BR29" s="110">
        <v>49.95353695</v>
      </c>
      <c r="BS29" s="110">
        <v>52.915672489999999</v>
      </c>
      <c r="BT29" s="110">
        <v>53.572459299999998</v>
      </c>
      <c r="BU29" s="110">
        <v>53.817821879999997</v>
      </c>
      <c r="BV29" s="110">
        <v>53.149267989999998</v>
      </c>
      <c r="BW29" s="110">
        <v>59.340075970000001</v>
      </c>
      <c r="BX29" s="110">
        <v>60.300517020000001</v>
      </c>
      <c r="BY29" s="110">
        <v>57.649502849999998</v>
      </c>
      <c r="BZ29" s="110">
        <v>47.434302850000002</v>
      </c>
      <c r="CA29" s="110">
        <v>46.732128619999997</v>
      </c>
      <c r="CB29" s="110">
        <v>48.550413339999999</v>
      </c>
      <c r="CC29" s="110">
        <v>64.867539559999997</v>
      </c>
      <c r="CD29" s="110">
        <v>64.017658130000001</v>
      </c>
      <c r="CE29" s="110">
        <v>66.544496699999996</v>
      </c>
      <c r="CF29" s="110">
        <v>50.767575970000003</v>
      </c>
      <c r="CG29" s="110">
        <v>49.528083150000001</v>
      </c>
      <c r="CH29" s="110">
        <v>52.966674920000003</v>
      </c>
      <c r="CI29" s="110">
        <v>73.113375989999994</v>
      </c>
      <c r="CJ29" s="110">
        <v>73.370748079999998</v>
      </c>
      <c r="CK29" s="110">
        <v>72.711784519999995</v>
      </c>
      <c r="CL29" s="110">
        <v>66.061849749999993</v>
      </c>
      <c r="CM29" s="110">
        <v>65.93037047</v>
      </c>
      <c r="CN29" s="110">
        <v>66.328586770000001</v>
      </c>
      <c r="CO29" s="110">
        <v>63.679355520000001</v>
      </c>
      <c r="CP29" s="110">
        <v>61.429142560000003</v>
      </c>
      <c r="CQ29" s="110">
        <v>67.272061120000004</v>
      </c>
      <c r="CR29" s="110">
        <v>64.001861109999993</v>
      </c>
      <c r="CS29" s="110">
        <v>64.839583649999994</v>
      </c>
      <c r="CT29" s="110">
        <v>62.455555439999998</v>
      </c>
    </row>
    <row r="30" spans="1:98" ht="15.5">
      <c r="A30" s="261"/>
      <c r="B30" s="72" t="s">
        <v>128</v>
      </c>
      <c r="C30" s="110">
        <v>47.667091380000002</v>
      </c>
      <c r="D30" s="110">
        <v>45.505447940000003</v>
      </c>
      <c r="E30" s="110">
        <v>51.130596590000003</v>
      </c>
      <c r="F30" s="110">
        <v>44.104436409999998</v>
      </c>
      <c r="G30" s="110">
        <v>45.860727259999997</v>
      </c>
      <c r="H30" s="110">
        <v>41.116835039999998</v>
      </c>
      <c r="I30" s="110">
        <v>42.092492440000001</v>
      </c>
      <c r="J30" s="110">
        <v>40.592053669999999</v>
      </c>
      <c r="K30" s="110">
        <v>44.485064260000001</v>
      </c>
      <c r="L30" s="110">
        <v>62.684792960000003</v>
      </c>
      <c r="M30" s="110">
        <v>62.084170049999997</v>
      </c>
      <c r="N30" s="110">
        <v>63.764409530000002</v>
      </c>
      <c r="O30" s="110">
        <v>43.13498173</v>
      </c>
      <c r="P30" s="110">
        <v>39.933257099999999</v>
      </c>
      <c r="Q30" s="110">
        <v>48.852612739999998</v>
      </c>
      <c r="R30" s="110">
        <v>56.575039029999999</v>
      </c>
      <c r="S30" s="110">
        <v>54.082141849999999</v>
      </c>
      <c r="T30" s="110">
        <v>60.090094219999997</v>
      </c>
      <c r="U30" s="110">
        <v>78.346393710000001</v>
      </c>
      <c r="V30" s="110">
        <v>79.965437350000002</v>
      </c>
      <c r="W30" s="110">
        <v>74.542338970000003</v>
      </c>
      <c r="X30" s="110">
        <v>45.52819847</v>
      </c>
      <c r="Y30" s="110">
        <v>47.487945160000002</v>
      </c>
      <c r="Z30" s="110">
        <v>41.495746269999998</v>
      </c>
      <c r="AA30" s="110">
        <v>49.048605610000003</v>
      </c>
      <c r="AB30" s="110">
        <v>48.508866079999997</v>
      </c>
      <c r="AC30" s="110">
        <v>49.753184279999999</v>
      </c>
      <c r="AD30" s="110">
        <v>54.313364970000002</v>
      </c>
      <c r="AE30" s="110">
        <v>52.869494289999999</v>
      </c>
      <c r="AF30" s="110">
        <v>56.989997670000001</v>
      </c>
      <c r="AG30" s="110">
        <v>56.831037219999999</v>
      </c>
      <c r="AH30" s="110">
        <v>56.023763369999998</v>
      </c>
      <c r="AI30" s="110">
        <v>58.300922849999999</v>
      </c>
      <c r="AJ30" s="110">
        <v>62.648050140000002</v>
      </c>
      <c r="AK30" s="110">
        <v>61.73033788</v>
      </c>
      <c r="AL30" s="110">
        <v>64.059165320000005</v>
      </c>
      <c r="AM30" s="110">
        <v>80.296426069999995</v>
      </c>
      <c r="AN30" s="110">
        <v>80.830663450000003</v>
      </c>
      <c r="AO30" s="110">
        <v>79.501137900000003</v>
      </c>
      <c r="AP30" s="110">
        <v>74.553036309999996</v>
      </c>
      <c r="AQ30" s="110">
        <v>75.008077450000002</v>
      </c>
      <c r="AR30" s="110">
        <v>73.785853959999997</v>
      </c>
      <c r="AS30" s="110">
        <v>54.274645370000002</v>
      </c>
      <c r="AT30" s="110">
        <v>52.593009430000002</v>
      </c>
      <c r="AU30" s="110">
        <v>56.88784356</v>
      </c>
      <c r="AV30" s="110">
        <v>71.908804040000007</v>
      </c>
      <c r="AW30" s="110">
        <v>71.982359579999994</v>
      </c>
      <c r="AX30" s="110">
        <v>71.773693300000005</v>
      </c>
      <c r="AY30" s="110">
        <v>65.381405180000002</v>
      </c>
      <c r="AZ30" s="110">
        <v>65.266536939999995</v>
      </c>
      <c r="BA30" s="110">
        <v>65.557584410000004</v>
      </c>
      <c r="BB30" s="110">
        <v>65.887419949999995</v>
      </c>
      <c r="BC30" s="110">
        <v>67.523526050000001</v>
      </c>
      <c r="BD30" s="110">
        <v>63.236464210000001</v>
      </c>
      <c r="BE30" s="110">
        <v>41.521796889999997</v>
      </c>
      <c r="BF30" s="110">
        <v>38.40233654</v>
      </c>
      <c r="BG30" s="110">
        <v>46.778127939999997</v>
      </c>
      <c r="BH30" s="110">
        <v>80.421399489999999</v>
      </c>
      <c r="BI30" s="110">
        <v>80.187213319999998</v>
      </c>
      <c r="BJ30" s="110">
        <v>80.781072530000003</v>
      </c>
      <c r="BK30" s="110">
        <v>74.372883459999997</v>
      </c>
      <c r="BL30" s="110">
        <v>72.915356430000003</v>
      </c>
      <c r="BM30" s="110">
        <v>76.524339159999997</v>
      </c>
      <c r="BN30" s="110">
        <v>48.360805399999997</v>
      </c>
      <c r="BO30" s="110">
        <v>48.49829398</v>
      </c>
      <c r="BP30" s="110">
        <v>48.148691149999998</v>
      </c>
      <c r="BQ30" s="110">
        <v>52.41954475</v>
      </c>
      <c r="BR30" s="110">
        <v>51.064939539999997</v>
      </c>
      <c r="BS30" s="110">
        <v>54.620555070000002</v>
      </c>
      <c r="BT30" s="110">
        <v>52.201869979999998</v>
      </c>
      <c r="BU30" s="110">
        <v>52.408990350000003</v>
      </c>
      <c r="BV30" s="110">
        <v>51.852580009999997</v>
      </c>
      <c r="BW30" s="110">
        <v>59.412988220000003</v>
      </c>
      <c r="BX30" s="110">
        <v>61.654879710000003</v>
      </c>
      <c r="BY30" s="110">
        <v>55.67796499</v>
      </c>
      <c r="BZ30" s="110">
        <v>46.485283789999997</v>
      </c>
      <c r="CA30" s="110">
        <v>45.77615617</v>
      </c>
      <c r="CB30" s="110">
        <v>47.613296290000001</v>
      </c>
      <c r="CC30" s="110">
        <v>64.233154150000004</v>
      </c>
      <c r="CD30" s="110">
        <v>63.403326450000002</v>
      </c>
      <c r="CE30" s="110">
        <v>65.882506030000002</v>
      </c>
      <c r="CF30" s="110">
        <v>52.059608539999999</v>
      </c>
      <c r="CG30" s="110">
        <v>50.538598690000001</v>
      </c>
      <c r="CH30" s="110">
        <v>54.434260930000001</v>
      </c>
      <c r="CI30" s="110">
        <v>72.403382699999995</v>
      </c>
      <c r="CJ30" s="110">
        <v>72.842368989999997</v>
      </c>
      <c r="CK30" s="110">
        <v>71.686016089999995</v>
      </c>
      <c r="CL30" s="110">
        <v>67.500823330000003</v>
      </c>
      <c r="CM30" s="110">
        <v>67.086331020000003</v>
      </c>
      <c r="CN30" s="110">
        <v>68.330319849999995</v>
      </c>
      <c r="CO30" s="110">
        <v>63.39946638</v>
      </c>
      <c r="CP30" s="110">
        <v>61.098218469999999</v>
      </c>
      <c r="CQ30" s="110">
        <v>66.973488110000005</v>
      </c>
      <c r="CR30" s="110">
        <v>64.929876149999998</v>
      </c>
      <c r="CS30" s="110">
        <v>66.854450749999998</v>
      </c>
      <c r="CT30" s="110">
        <v>61.378533539999999</v>
      </c>
    </row>
    <row r="31" spans="1:98" ht="15.5">
      <c r="A31" s="261"/>
      <c r="B31" s="72" t="s">
        <v>129</v>
      </c>
      <c r="C31" s="110">
        <v>48.136124410000001</v>
      </c>
      <c r="D31" s="110">
        <v>46.746904989999997</v>
      </c>
      <c r="E31" s="110">
        <v>50.357558160000004</v>
      </c>
      <c r="F31" s="110">
        <v>44.503564429999997</v>
      </c>
      <c r="G31" s="110">
        <v>45.373529779999998</v>
      </c>
      <c r="H31" s="110">
        <v>43.091036279999997</v>
      </c>
      <c r="I31" s="110">
        <v>43.103459620000002</v>
      </c>
      <c r="J31" s="110">
        <v>40.83237304</v>
      </c>
      <c r="K31" s="110">
        <v>46.714849440000002</v>
      </c>
      <c r="L31" s="110">
        <v>63.23237803</v>
      </c>
      <c r="M31" s="110">
        <v>62.738037650000003</v>
      </c>
      <c r="N31" s="110">
        <v>64.130003060000007</v>
      </c>
      <c r="O31" s="110">
        <v>42.92138276</v>
      </c>
      <c r="P31" s="110">
        <v>38.941978800000001</v>
      </c>
      <c r="Q31" s="110">
        <v>49.893966710000001</v>
      </c>
      <c r="R31" s="110">
        <v>56.464026560000001</v>
      </c>
      <c r="S31" s="110">
        <v>53.056733399999999</v>
      </c>
      <c r="T31" s="110">
        <v>61.282047390000002</v>
      </c>
      <c r="U31" s="110">
        <v>77.920670439999995</v>
      </c>
      <c r="V31" s="110">
        <v>79.445861280000003</v>
      </c>
      <c r="W31" s="110">
        <v>74.183060940000004</v>
      </c>
      <c r="X31" s="110">
        <v>45.170682149999998</v>
      </c>
      <c r="Y31" s="110">
        <v>47.431323480000003</v>
      </c>
      <c r="Z31" s="110">
        <v>40.52209654</v>
      </c>
      <c r="AA31" s="110">
        <v>50.189868789999998</v>
      </c>
      <c r="AB31" s="110">
        <v>49.873154450000001</v>
      </c>
      <c r="AC31" s="110">
        <v>50.606396349999997</v>
      </c>
      <c r="AD31" s="110">
        <v>53.509429060000002</v>
      </c>
      <c r="AE31" s="110">
        <v>53.244529020000002</v>
      </c>
      <c r="AF31" s="110">
        <v>54.017960359999996</v>
      </c>
      <c r="AG31" s="110">
        <v>57.070951200000003</v>
      </c>
      <c r="AH31" s="110">
        <v>56.434471680000001</v>
      </c>
      <c r="AI31" s="110">
        <v>58.190174130000003</v>
      </c>
      <c r="AJ31" s="110">
        <v>62.657496700000003</v>
      </c>
      <c r="AK31" s="110">
        <v>62.624574029999998</v>
      </c>
      <c r="AL31" s="110">
        <v>62.709698660000001</v>
      </c>
      <c r="AM31" s="110">
        <v>79.294346200000007</v>
      </c>
      <c r="AN31" s="110">
        <v>80.120847170000005</v>
      </c>
      <c r="AO31" s="110">
        <v>78.017301680000003</v>
      </c>
      <c r="AP31" s="110">
        <v>77.532875439999998</v>
      </c>
      <c r="AQ31" s="110">
        <v>78.418826870000004</v>
      </c>
      <c r="AR31" s="110">
        <v>76.023371929999996</v>
      </c>
      <c r="AS31" s="110">
        <v>55.882528379999997</v>
      </c>
      <c r="AT31" s="110">
        <v>54.154003289999999</v>
      </c>
      <c r="AU31" s="110">
        <v>58.527013910000001</v>
      </c>
      <c r="AV31" s="110">
        <v>71.556370749999999</v>
      </c>
      <c r="AW31" s="110">
        <v>71.662202769999993</v>
      </c>
      <c r="AX31" s="110">
        <v>71.357406460000007</v>
      </c>
      <c r="AY31" s="110">
        <v>64.663184299999998</v>
      </c>
      <c r="AZ31" s="110">
        <v>64.523604779999999</v>
      </c>
      <c r="BA31" s="110">
        <v>64.873807819999996</v>
      </c>
      <c r="BB31" s="110">
        <v>64.43478537</v>
      </c>
      <c r="BC31" s="110">
        <v>65.620815320000005</v>
      </c>
      <c r="BD31" s="110">
        <v>62.454432240000003</v>
      </c>
      <c r="BE31" s="110">
        <v>42.103577940000001</v>
      </c>
      <c r="BF31" s="110">
        <v>38.500051790000001</v>
      </c>
      <c r="BG31" s="110">
        <v>48.34489207</v>
      </c>
      <c r="BH31" s="110">
        <v>80.658572680000006</v>
      </c>
      <c r="BI31" s="110">
        <v>80.603589929999998</v>
      </c>
      <c r="BJ31" s="110">
        <v>80.740243980000002</v>
      </c>
      <c r="BK31" s="110">
        <v>74.777226920000004</v>
      </c>
      <c r="BL31" s="110">
        <v>73.974113450000004</v>
      </c>
      <c r="BM31" s="110">
        <v>76.045849820000001</v>
      </c>
      <c r="BN31" s="110">
        <v>48.209508589999999</v>
      </c>
      <c r="BO31" s="110">
        <v>48.42943949</v>
      </c>
      <c r="BP31" s="110">
        <v>47.861027679999999</v>
      </c>
      <c r="BQ31" s="110">
        <v>51.235154569999999</v>
      </c>
      <c r="BR31" s="110">
        <v>50.414252009999998</v>
      </c>
      <c r="BS31" s="110">
        <v>52.576551430000002</v>
      </c>
      <c r="BT31" s="110">
        <v>53.693735599999997</v>
      </c>
      <c r="BU31" s="110">
        <v>53.661656890000003</v>
      </c>
      <c r="BV31" s="110">
        <v>53.74840725</v>
      </c>
      <c r="BW31" s="110">
        <v>59.660287769999996</v>
      </c>
      <c r="BX31" s="110">
        <v>61.191645829999999</v>
      </c>
      <c r="BY31" s="110">
        <v>57.018875469999998</v>
      </c>
      <c r="BZ31" s="110">
        <v>47.681574169999998</v>
      </c>
      <c r="CA31" s="110">
        <v>45.204149039999997</v>
      </c>
      <c r="CB31" s="110">
        <v>51.649787799999999</v>
      </c>
      <c r="CC31" s="110">
        <v>64.579974219999997</v>
      </c>
      <c r="CD31" s="110">
        <v>63.637230240000001</v>
      </c>
      <c r="CE31" s="110">
        <v>66.364101039999994</v>
      </c>
      <c r="CF31" s="110">
        <v>52.855813380000001</v>
      </c>
      <c r="CG31" s="110">
        <v>51.706806180000001</v>
      </c>
      <c r="CH31" s="110">
        <v>54.659808769999998</v>
      </c>
      <c r="CI31" s="110">
        <v>73.909942079999993</v>
      </c>
      <c r="CJ31" s="110">
        <v>73.610388540000002</v>
      </c>
      <c r="CK31" s="110">
        <v>74.36946365</v>
      </c>
      <c r="CL31" s="110">
        <v>67.235026880000007</v>
      </c>
      <c r="CM31" s="110">
        <v>66.613301030000002</v>
      </c>
      <c r="CN31" s="110">
        <v>68.421205450000002</v>
      </c>
      <c r="CO31" s="110">
        <v>64.26911303</v>
      </c>
      <c r="CP31" s="110">
        <v>62.291487279999998</v>
      </c>
      <c r="CQ31" s="110">
        <v>67.359503450000005</v>
      </c>
      <c r="CR31" s="110">
        <v>66.148001699999995</v>
      </c>
      <c r="CS31" s="110">
        <v>67.891042569999996</v>
      </c>
      <c r="CT31" s="110">
        <v>62.840271970000003</v>
      </c>
    </row>
    <row r="32" spans="1:98" ht="15.5">
      <c r="A32" s="261"/>
      <c r="B32" s="72" t="s">
        <v>130</v>
      </c>
      <c r="C32" s="110">
        <v>49.182172680000001</v>
      </c>
      <c r="D32" s="110">
        <v>47.340137509999998</v>
      </c>
      <c r="E32" s="110">
        <v>52.006056020000003</v>
      </c>
      <c r="F32" s="110">
        <v>46.981355370000003</v>
      </c>
      <c r="G32" s="110">
        <v>47.52252567</v>
      </c>
      <c r="H32" s="110">
        <v>46.132317759999999</v>
      </c>
      <c r="I32" s="110">
        <v>42.943562669999999</v>
      </c>
      <c r="J32" s="110">
        <v>39.411269969999999</v>
      </c>
      <c r="K32" s="110">
        <v>48.337432669999998</v>
      </c>
      <c r="L32" s="110">
        <v>62.541244910000003</v>
      </c>
      <c r="M32" s="110">
        <v>61.392784020000001</v>
      </c>
      <c r="N32" s="110">
        <v>64.539322240000004</v>
      </c>
      <c r="O32" s="110">
        <v>43.379965290000001</v>
      </c>
      <c r="P32" s="110">
        <v>38.879634670000002</v>
      </c>
      <c r="Q32" s="110">
        <v>51.29591851</v>
      </c>
      <c r="R32" s="110">
        <v>55.55742764</v>
      </c>
      <c r="S32" s="110">
        <v>52.694237919999999</v>
      </c>
      <c r="T32" s="110">
        <v>59.61477549</v>
      </c>
      <c r="U32" s="110">
        <v>77.932344639999997</v>
      </c>
      <c r="V32" s="110">
        <v>79.776826139999997</v>
      </c>
      <c r="W32" s="110">
        <v>73.708653440000006</v>
      </c>
      <c r="X32" s="110">
        <v>44.674946009999999</v>
      </c>
      <c r="Y32" s="110">
        <v>46.945482339999998</v>
      </c>
      <c r="Z32" s="110">
        <v>40.401202240000003</v>
      </c>
      <c r="AA32" s="110">
        <v>48.293144300000002</v>
      </c>
      <c r="AB32" s="110">
        <v>47.357642130000002</v>
      </c>
      <c r="AC32" s="110">
        <v>49.484813930000001</v>
      </c>
      <c r="AD32" s="110">
        <v>55.526682479999998</v>
      </c>
      <c r="AE32" s="110">
        <v>53.907524209999998</v>
      </c>
      <c r="AF32" s="110">
        <v>58.36945111</v>
      </c>
      <c r="AG32" s="110">
        <v>57.678914769999999</v>
      </c>
      <c r="AH32" s="110">
        <v>57.506681710000002</v>
      </c>
      <c r="AI32" s="110">
        <v>57.959060149999999</v>
      </c>
      <c r="AJ32" s="110">
        <v>63.599636359999998</v>
      </c>
      <c r="AK32" s="110">
        <v>62.134093389999997</v>
      </c>
      <c r="AL32" s="110">
        <v>65.832112019999997</v>
      </c>
      <c r="AM32" s="110">
        <v>81.382267139999996</v>
      </c>
      <c r="AN32" s="110">
        <v>81.416856620000004</v>
      </c>
      <c r="AO32" s="110">
        <v>81.332459380000003</v>
      </c>
      <c r="AP32" s="110">
        <v>74.844832870000005</v>
      </c>
      <c r="AQ32" s="110">
        <v>75.215058470000002</v>
      </c>
      <c r="AR32" s="110">
        <v>74.201581259999998</v>
      </c>
      <c r="AS32" s="110">
        <v>54.910886929999997</v>
      </c>
      <c r="AT32" s="110">
        <v>53.132346859999998</v>
      </c>
      <c r="AU32" s="110">
        <v>57.495521619999998</v>
      </c>
      <c r="AV32" s="110">
        <v>71.439575349999998</v>
      </c>
      <c r="AW32" s="110">
        <v>72.661277240000004</v>
      </c>
      <c r="AX32" s="110">
        <v>69.119620609999998</v>
      </c>
      <c r="AY32" s="110">
        <v>66.162075220000006</v>
      </c>
      <c r="AZ32" s="110">
        <v>66.672380099999998</v>
      </c>
      <c r="BA32" s="110">
        <v>65.409786359999998</v>
      </c>
      <c r="BB32" s="110">
        <v>66.087572870000002</v>
      </c>
      <c r="BC32" s="110">
        <v>67.674071589999997</v>
      </c>
      <c r="BD32" s="110">
        <v>63.614744969999997</v>
      </c>
      <c r="BE32" s="110">
        <v>42.187238800000003</v>
      </c>
      <c r="BF32" s="110">
        <v>38.494148680000002</v>
      </c>
      <c r="BG32" s="110">
        <v>48.356470659999999</v>
      </c>
      <c r="BH32" s="110">
        <v>79.814301349999994</v>
      </c>
      <c r="BI32" s="110">
        <v>79.532089020000001</v>
      </c>
      <c r="BJ32" s="110">
        <v>80.213710329999998</v>
      </c>
      <c r="BK32" s="110">
        <v>75.735021270000004</v>
      </c>
      <c r="BL32" s="110">
        <v>74.073933920000002</v>
      </c>
      <c r="BM32" s="110">
        <v>78.099153680000001</v>
      </c>
      <c r="BN32" s="110">
        <v>50.411945330000002</v>
      </c>
      <c r="BO32" s="110">
        <v>50.527437190000001</v>
      </c>
      <c r="BP32" s="110">
        <v>50.230627149999997</v>
      </c>
      <c r="BQ32" s="110">
        <v>51.051047519999997</v>
      </c>
      <c r="BR32" s="110">
        <v>49.048148300000001</v>
      </c>
      <c r="BS32" s="110">
        <v>54.280243730000002</v>
      </c>
      <c r="BT32" s="110">
        <v>54.713130900000003</v>
      </c>
      <c r="BU32" s="110">
        <v>54.931033929999998</v>
      </c>
      <c r="BV32" s="110">
        <v>54.386996789999998</v>
      </c>
      <c r="BW32" s="110">
        <v>59.201376250000003</v>
      </c>
      <c r="BX32" s="110">
        <v>60.344088259999999</v>
      </c>
      <c r="BY32" s="110">
        <v>57.305680510000002</v>
      </c>
      <c r="BZ32" s="110">
        <v>48.071791390000001</v>
      </c>
      <c r="CA32" s="110">
        <v>46.509265239999998</v>
      </c>
      <c r="CB32" s="110">
        <v>50.552059890000002</v>
      </c>
      <c r="CC32" s="110">
        <v>64.686497500000002</v>
      </c>
      <c r="CD32" s="110">
        <v>63.116792330000003</v>
      </c>
      <c r="CE32" s="110">
        <v>67.433544830000002</v>
      </c>
      <c r="CF32" s="110">
        <v>52.708354829999998</v>
      </c>
      <c r="CG32" s="110">
        <v>50.976475229999998</v>
      </c>
      <c r="CH32" s="110">
        <v>55.419322409999999</v>
      </c>
      <c r="CI32" s="110">
        <v>73.244294100000005</v>
      </c>
      <c r="CJ32" s="110">
        <v>73.268124319999998</v>
      </c>
      <c r="CK32" s="110">
        <v>73.20671068</v>
      </c>
      <c r="CL32" s="110">
        <v>68.339026380000007</v>
      </c>
      <c r="CM32" s="110">
        <v>67.397394730000002</v>
      </c>
      <c r="CN32" s="110">
        <v>70.094208850000001</v>
      </c>
      <c r="CO32" s="110">
        <v>64.683219719999997</v>
      </c>
      <c r="CP32" s="110">
        <v>61.798795910000003</v>
      </c>
      <c r="CQ32" s="110">
        <v>69.194439079999995</v>
      </c>
      <c r="CR32" s="110">
        <v>65.113555320000003</v>
      </c>
      <c r="CS32" s="110">
        <v>66.404243910000005</v>
      </c>
      <c r="CT32" s="110">
        <v>62.62105863</v>
      </c>
    </row>
    <row r="33" spans="1:98" ht="15.5">
      <c r="A33" s="261">
        <v>2012</v>
      </c>
      <c r="B33" s="72" t="s">
        <v>127</v>
      </c>
      <c r="C33" s="110">
        <v>49.199506069999998</v>
      </c>
      <c r="D33" s="110">
        <v>48.962535619999997</v>
      </c>
      <c r="E33" s="110">
        <v>49.578632900000002</v>
      </c>
      <c r="F33" s="110">
        <v>45.676644070000002</v>
      </c>
      <c r="G33" s="110">
        <v>46.311860510000002</v>
      </c>
      <c r="H33" s="110">
        <v>44.65074748</v>
      </c>
      <c r="I33" s="110">
        <v>44.427901949999999</v>
      </c>
      <c r="J33" s="110">
        <v>41.148543830000001</v>
      </c>
      <c r="K33" s="110">
        <v>49.45837744</v>
      </c>
      <c r="L33" s="110">
        <v>62.324335869999999</v>
      </c>
      <c r="M33" s="110">
        <v>61.917884610000002</v>
      </c>
      <c r="N33" s="110">
        <v>63.036429800000001</v>
      </c>
      <c r="O33" s="110">
        <v>43.885317469999997</v>
      </c>
      <c r="P33" s="110">
        <v>39.962517900000002</v>
      </c>
      <c r="Q33" s="110">
        <v>50.712030830000003</v>
      </c>
      <c r="R33" s="110">
        <v>54.743162769999998</v>
      </c>
      <c r="S33" s="110">
        <v>52.283335340000001</v>
      </c>
      <c r="T33" s="110">
        <v>58.27467695</v>
      </c>
      <c r="U33" s="110">
        <v>77.939870459999995</v>
      </c>
      <c r="V33" s="110">
        <v>79.590032039999997</v>
      </c>
      <c r="W33" s="110">
        <v>74.16105829</v>
      </c>
      <c r="X33" s="110">
        <v>43.092407999999999</v>
      </c>
      <c r="Y33" s="110">
        <v>46.212934490000002</v>
      </c>
      <c r="Z33" s="110">
        <v>37.066934869999997</v>
      </c>
      <c r="AA33" s="110">
        <v>49.895105800000003</v>
      </c>
      <c r="AB33" s="110">
        <v>49.062604499999999</v>
      </c>
      <c r="AC33" s="110">
        <v>50.975391889999997</v>
      </c>
      <c r="AD33" s="110">
        <v>55.451777079999999</v>
      </c>
      <c r="AE33" s="110">
        <v>53.818388970000001</v>
      </c>
      <c r="AF33" s="110">
        <v>58.50811324</v>
      </c>
      <c r="AG33" s="110">
        <v>57.25193608</v>
      </c>
      <c r="AH33" s="110">
        <v>56.894477340000002</v>
      </c>
      <c r="AI33" s="110">
        <v>57.865631829999998</v>
      </c>
      <c r="AJ33" s="110">
        <v>62.407094870000002</v>
      </c>
      <c r="AK33" s="110">
        <v>60.736004049999998</v>
      </c>
      <c r="AL33" s="110">
        <v>65.016258460000003</v>
      </c>
      <c r="AM33" s="110">
        <v>79.488425789999994</v>
      </c>
      <c r="AN33" s="110">
        <v>80.143090900000004</v>
      </c>
      <c r="AO33" s="110">
        <v>78.467139540000005</v>
      </c>
      <c r="AP33" s="110">
        <v>74.563342579999997</v>
      </c>
      <c r="AQ33" s="110">
        <v>74.780484549999997</v>
      </c>
      <c r="AR33" s="110">
        <v>74.170771979999998</v>
      </c>
      <c r="AS33" s="110">
        <v>57.248522450000003</v>
      </c>
      <c r="AT33" s="110">
        <v>56.358897059999997</v>
      </c>
      <c r="AU33" s="110">
        <v>58.632721449999998</v>
      </c>
      <c r="AV33" s="110">
        <v>70.889458500000003</v>
      </c>
      <c r="AW33" s="110">
        <v>71.243615199999994</v>
      </c>
      <c r="AX33" s="110">
        <v>70.254119259999996</v>
      </c>
      <c r="AY33" s="110">
        <v>64.820852360000004</v>
      </c>
      <c r="AZ33" s="110">
        <v>65.617306529999993</v>
      </c>
      <c r="BA33" s="110">
        <v>63.614990030000001</v>
      </c>
      <c r="BB33" s="110">
        <v>65.493117269999999</v>
      </c>
      <c r="BC33" s="110">
        <v>65.902348450000005</v>
      </c>
      <c r="BD33" s="110">
        <v>64.875915669999998</v>
      </c>
      <c r="BE33" s="110">
        <v>42.965486859999999</v>
      </c>
      <c r="BF33" s="110">
        <v>39.339423080000003</v>
      </c>
      <c r="BG33" s="110">
        <v>49.155787150000002</v>
      </c>
      <c r="BH33" s="110">
        <v>79.604078130000005</v>
      </c>
      <c r="BI33" s="110">
        <v>79.09039113</v>
      </c>
      <c r="BJ33" s="110">
        <v>80.362794829999999</v>
      </c>
      <c r="BK33" s="110">
        <v>72.970615640000005</v>
      </c>
      <c r="BL33" s="110">
        <v>71.680823739999994</v>
      </c>
      <c r="BM33" s="110">
        <v>75.011579999999995</v>
      </c>
      <c r="BN33" s="110">
        <v>50.201001060000003</v>
      </c>
      <c r="BO33" s="110">
        <v>49.672229819999998</v>
      </c>
      <c r="BP33" s="110">
        <v>51.033653180000002</v>
      </c>
      <c r="BQ33" s="110">
        <v>51.697395970000002</v>
      </c>
      <c r="BR33" s="110">
        <v>50.469728600000003</v>
      </c>
      <c r="BS33" s="110">
        <v>53.63011873</v>
      </c>
      <c r="BT33" s="110">
        <v>54.395750399999997</v>
      </c>
      <c r="BU33" s="110">
        <v>54.48305568</v>
      </c>
      <c r="BV33" s="110">
        <v>54.262696230000003</v>
      </c>
      <c r="BW33" s="110">
        <v>57.512793510000002</v>
      </c>
      <c r="BX33" s="110">
        <v>59.054765539999998</v>
      </c>
      <c r="BY33" s="110">
        <v>54.766010700000002</v>
      </c>
      <c r="BZ33" s="110">
        <v>48.259951399999999</v>
      </c>
      <c r="CA33" s="110">
        <v>46.056002300000003</v>
      </c>
      <c r="CB33" s="110">
        <v>51.874409579999998</v>
      </c>
      <c r="CC33" s="110">
        <v>63.141262740000002</v>
      </c>
      <c r="CD33" s="110">
        <v>61.762062669999999</v>
      </c>
      <c r="CE33" s="110">
        <v>65.862542959999999</v>
      </c>
      <c r="CF33" s="110">
        <v>50.516880239999999</v>
      </c>
      <c r="CG33" s="110">
        <v>50.103009589999999</v>
      </c>
      <c r="CH33" s="110">
        <v>51.170676980000003</v>
      </c>
      <c r="CI33" s="110">
        <v>73.671193579999994</v>
      </c>
      <c r="CJ33" s="110">
        <v>73.798362060000002</v>
      </c>
      <c r="CK33" s="110">
        <v>73.465052420000006</v>
      </c>
      <c r="CL33" s="110">
        <v>68.06178577</v>
      </c>
      <c r="CM33" s="110">
        <v>68.407200849999995</v>
      </c>
      <c r="CN33" s="110">
        <v>67.428330740000007</v>
      </c>
      <c r="CO33" s="110">
        <v>65.40196598</v>
      </c>
      <c r="CP33" s="110">
        <v>63.567130040000002</v>
      </c>
      <c r="CQ33" s="110">
        <v>68.285506490000003</v>
      </c>
      <c r="CR33" s="110">
        <v>65.128951850000007</v>
      </c>
      <c r="CS33" s="110">
        <v>66.337899899999996</v>
      </c>
      <c r="CT33" s="110">
        <v>62.958416370000002</v>
      </c>
    </row>
    <row r="34" spans="1:98" ht="15.5">
      <c r="A34" s="261"/>
      <c r="B34" s="72" t="s">
        <v>128</v>
      </c>
      <c r="C34" s="110">
        <v>50.530273559999998</v>
      </c>
      <c r="D34" s="110">
        <v>50.23077507</v>
      </c>
      <c r="E34" s="110">
        <v>51.01349913</v>
      </c>
      <c r="F34" s="110">
        <v>46.376325829999999</v>
      </c>
      <c r="G34" s="110">
        <v>46.425123149999997</v>
      </c>
      <c r="H34" s="110">
        <v>46.300507879999998</v>
      </c>
      <c r="I34" s="110">
        <v>40.621919720000001</v>
      </c>
      <c r="J34" s="110">
        <v>37.432308239999998</v>
      </c>
      <c r="K34" s="110">
        <v>45.421800650000002</v>
      </c>
      <c r="L34" s="110">
        <v>62.023399470000001</v>
      </c>
      <c r="M34" s="110">
        <v>61.811757460000003</v>
      </c>
      <c r="N34" s="110">
        <v>62.401395299999997</v>
      </c>
      <c r="O34" s="110">
        <v>43.472156920000003</v>
      </c>
      <c r="P34" s="110">
        <v>39.231914879999998</v>
      </c>
      <c r="Q34" s="110">
        <v>50.7866772</v>
      </c>
      <c r="R34" s="110">
        <v>54.920468870000001</v>
      </c>
      <c r="S34" s="110">
        <v>52.850017909999998</v>
      </c>
      <c r="T34" s="110">
        <v>57.809919749999999</v>
      </c>
      <c r="U34" s="110">
        <v>78.818373640000004</v>
      </c>
      <c r="V34" s="110">
        <v>80.061910409999996</v>
      </c>
      <c r="W34" s="110">
        <v>76.133532239999994</v>
      </c>
      <c r="X34" s="110">
        <v>42.195608919999998</v>
      </c>
      <c r="Y34" s="110">
        <v>43.698220399999997</v>
      </c>
      <c r="Z34" s="110">
        <v>39.489220349999997</v>
      </c>
      <c r="AA34" s="110">
        <v>49.699631289999999</v>
      </c>
      <c r="AB34" s="110">
        <v>49.158284899999998</v>
      </c>
      <c r="AC34" s="110">
        <v>50.367403760000002</v>
      </c>
      <c r="AD34" s="110">
        <v>55.555590070000001</v>
      </c>
      <c r="AE34" s="110">
        <v>55.424680070000001</v>
      </c>
      <c r="AF34" s="110">
        <v>55.808426849999996</v>
      </c>
      <c r="AG34" s="110">
        <v>57.719810809999998</v>
      </c>
      <c r="AH34" s="110">
        <v>56.743604750000003</v>
      </c>
      <c r="AI34" s="110">
        <v>59.363231759999998</v>
      </c>
      <c r="AJ34" s="110">
        <v>63.449341199999999</v>
      </c>
      <c r="AK34" s="110">
        <v>61.150691500000001</v>
      </c>
      <c r="AL34" s="110">
        <v>66.910521619999997</v>
      </c>
      <c r="AM34" s="110">
        <v>80.424734389999998</v>
      </c>
      <c r="AN34" s="110">
        <v>81.067529370000003</v>
      </c>
      <c r="AO34" s="110">
        <v>79.430870420000005</v>
      </c>
      <c r="AP34" s="110">
        <v>73.693682179999996</v>
      </c>
      <c r="AQ34" s="110">
        <v>73.655813710000004</v>
      </c>
      <c r="AR34" s="110">
        <v>73.757401520000002</v>
      </c>
      <c r="AS34" s="110">
        <v>55.755211809999999</v>
      </c>
      <c r="AT34" s="110">
        <v>54.731480500000004</v>
      </c>
      <c r="AU34" s="110">
        <v>57.323719850000003</v>
      </c>
      <c r="AV34" s="110">
        <v>70.669017870000005</v>
      </c>
      <c r="AW34" s="110">
        <v>71.249371839999995</v>
      </c>
      <c r="AX34" s="110">
        <v>69.628723280000003</v>
      </c>
      <c r="AY34" s="110">
        <v>65.182588370000005</v>
      </c>
      <c r="AZ34" s="110">
        <v>66.461615210000005</v>
      </c>
      <c r="BA34" s="110">
        <v>63.244822079999999</v>
      </c>
      <c r="BB34" s="110">
        <v>67.490112490000001</v>
      </c>
      <c r="BC34" s="110">
        <v>67.702148309999998</v>
      </c>
      <c r="BD34" s="110">
        <v>67.169585389999995</v>
      </c>
      <c r="BE34" s="110">
        <v>43.169193389999997</v>
      </c>
      <c r="BF34" s="110">
        <v>38.896440599999998</v>
      </c>
      <c r="BG34" s="110">
        <v>50.22369535</v>
      </c>
      <c r="BH34" s="110">
        <v>79.793977720000001</v>
      </c>
      <c r="BI34" s="110">
        <v>78.773121700000004</v>
      </c>
      <c r="BJ34" s="110">
        <v>81.287045899999995</v>
      </c>
      <c r="BK34" s="110">
        <v>73.180092560000006</v>
      </c>
      <c r="BL34" s="110">
        <v>71.692886470000005</v>
      </c>
      <c r="BM34" s="110">
        <v>75.517719760000006</v>
      </c>
      <c r="BN34" s="110">
        <v>50.07282927</v>
      </c>
      <c r="BO34" s="110">
        <v>49.831064499999997</v>
      </c>
      <c r="BP34" s="110">
        <v>50.468323490000003</v>
      </c>
      <c r="BQ34" s="110">
        <v>53.68556581</v>
      </c>
      <c r="BR34" s="110">
        <v>51.518736009999998</v>
      </c>
      <c r="BS34" s="110">
        <v>56.983635370000002</v>
      </c>
      <c r="BT34" s="110">
        <v>54.639684189999997</v>
      </c>
      <c r="BU34" s="110">
        <v>53.346394019999998</v>
      </c>
      <c r="BV34" s="110">
        <v>56.626000009999998</v>
      </c>
      <c r="BW34" s="110">
        <v>59.438464439999997</v>
      </c>
      <c r="BX34" s="110">
        <v>61.055758679999997</v>
      </c>
      <c r="BY34" s="110">
        <v>56.585263490000003</v>
      </c>
      <c r="BZ34" s="110">
        <v>47.826902779999998</v>
      </c>
      <c r="CA34" s="110">
        <v>45.857055219999999</v>
      </c>
      <c r="CB34" s="110">
        <v>51.110767809999999</v>
      </c>
      <c r="CC34" s="110">
        <v>62.778048820000002</v>
      </c>
      <c r="CD34" s="110">
        <v>61.696377699999999</v>
      </c>
      <c r="CE34" s="110">
        <v>64.866856440000007</v>
      </c>
      <c r="CF34" s="110">
        <v>51.035260049999998</v>
      </c>
      <c r="CG34" s="110">
        <v>50.535724000000002</v>
      </c>
      <c r="CH34" s="110">
        <v>51.795828159999999</v>
      </c>
      <c r="CI34" s="110">
        <v>74.222366059999999</v>
      </c>
      <c r="CJ34" s="110">
        <v>74.028075950000002</v>
      </c>
      <c r="CK34" s="110">
        <v>74.524582319999993</v>
      </c>
      <c r="CL34" s="110">
        <v>68.842127329999997</v>
      </c>
      <c r="CM34" s="110">
        <v>68.489759250000006</v>
      </c>
      <c r="CN34" s="110">
        <v>69.488647779999994</v>
      </c>
      <c r="CO34" s="110">
        <v>64.194000380000006</v>
      </c>
      <c r="CP34" s="110">
        <v>61.750499310000002</v>
      </c>
      <c r="CQ34" s="110">
        <v>67.936424990000006</v>
      </c>
      <c r="CR34" s="110">
        <v>65.732401089999996</v>
      </c>
      <c r="CS34" s="110">
        <v>66.939437670000004</v>
      </c>
      <c r="CT34" s="110">
        <v>63.574738250000003</v>
      </c>
    </row>
    <row r="35" spans="1:98" ht="15.5">
      <c r="A35" s="261"/>
      <c r="B35" s="72" t="s">
        <v>129</v>
      </c>
      <c r="C35" s="110">
        <v>49.8889061</v>
      </c>
      <c r="D35" s="110">
        <v>49.692783890000001</v>
      </c>
      <c r="E35" s="110">
        <v>50.205831539999998</v>
      </c>
      <c r="F35" s="110">
        <v>46.754086690000001</v>
      </c>
      <c r="G35" s="110">
        <v>48.197180590000002</v>
      </c>
      <c r="H35" s="110">
        <v>44.512075680000002</v>
      </c>
      <c r="I35" s="110">
        <v>41.620839449999998</v>
      </c>
      <c r="J35" s="110">
        <v>40.29274702</v>
      </c>
      <c r="K35" s="110">
        <v>43.60142055</v>
      </c>
      <c r="L35" s="110">
        <v>64.486296409999994</v>
      </c>
      <c r="M35" s="110">
        <v>63.607312280000002</v>
      </c>
      <c r="N35" s="110">
        <v>65.977333490000007</v>
      </c>
      <c r="O35" s="110">
        <v>44.450470490000001</v>
      </c>
      <c r="P35" s="110">
        <v>41.77194368</v>
      </c>
      <c r="Q35" s="110">
        <v>49.229438819999999</v>
      </c>
      <c r="R35" s="110">
        <v>56.287517090000001</v>
      </c>
      <c r="S35" s="110">
        <v>53.467858929999998</v>
      </c>
      <c r="T35" s="110">
        <v>60.247926839999998</v>
      </c>
      <c r="U35" s="110">
        <v>76.326131889999999</v>
      </c>
      <c r="V35" s="110">
        <v>78.481847549999998</v>
      </c>
      <c r="W35" s="110">
        <v>71.085359980000007</v>
      </c>
      <c r="X35" s="110">
        <v>42.90266338</v>
      </c>
      <c r="Y35" s="110">
        <v>44.721601499999998</v>
      </c>
      <c r="Z35" s="110">
        <v>39.74616769</v>
      </c>
      <c r="AA35" s="110">
        <v>48.9559742</v>
      </c>
      <c r="AB35" s="110">
        <v>47.6134548</v>
      </c>
      <c r="AC35" s="110">
        <v>50.701223110000001</v>
      </c>
      <c r="AD35" s="110">
        <v>59.574401049999999</v>
      </c>
      <c r="AE35" s="110">
        <v>59.338695260000001</v>
      </c>
      <c r="AF35" s="110">
        <v>60.024807070000001</v>
      </c>
      <c r="AG35" s="110">
        <v>58.621706019999998</v>
      </c>
      <c r="AH35" s="110">
        <v>57.223088349999998</v>
      </c>
      <c r="AI35" s="110">
        <v>60.925356000000001</v>
      </c>
      <c r="AJ35" s="110">
        <v>64.126756479999997</v>
      </c>
      <c r="AK35" s="110">
        <v>62.180070659999998</v>
      </c>
      <c r="AL35" s="110">
        <v>67.013979590000005</v>
      </c>
      <c r="AM35" s="110">
        <v>80.786821860000003</v>
      </c>
      <c r="AN35" s="110">
        <v>81.362114059999996</v>
      </c>
      <c r="AO35" s="110">
        <v>79.885058490000006</v>
      </c>
      <c r="AP35" s="110">
        <v>73.355809780000001</v>
      </c>
      <c r="AQ35" s="110">
        <v>73.286180779999995</v>
      </c>
      <c r="AR35" s="110">
        <v>73.476912889999994</v>
      </c>
      <c r="AS35" s="110">
        <v>56.165597609999999</v>
      </c>
      <c r="AT35" s="110">
        <v>55.523321289999998</v>
      </c>
      <c r="AU35" s="110">
        <v>57.16266332</v>
      </c>
      <c r="AV35" s="110">
        <v>70.896617809999995</v>
      </c>
      <c r="AW35" s="110">
        <v>70.699712579999996</v>
      </c>
      <c r="AX35" s="110">
        <v>71.22075538</v>
      </c>
      <c r="AY35" s="110">
        <v>65.564619730000004</v>
      </c>
      <c r="AZ35" s="110">
        <v>65.922009810000006</v>
      </c>
      <c r="BA35" s="110">
        <v>65.019762850000006</v>
      </c>
      <c r="BB35" s="110">
        <v>65.916587219999997</v>
      </c>
      <c r="BC35" s="110">
        <v>66.215727999999999</v>
      </c>
      <c r="BD35" s="110">
        <v>65.465995829999997</v>
      </c>
      <c r="BE35" s="110">
        <v>42.680499599999997</v>
      </c>
      <c r="BF35" s="110">
        <v>38.834447310000002</v>
      </c>
      <c r="BG35" s="110">
        <v>49.259920530000002</v>
      </c>
      <c r="BH35" s="110">
        <v>80.569421660000003</v>
      </c>
      <c r="BI35" s="110">
        <v>79.07663033</v>
      </c>
      <c r="BJ35" s="110">
        <v>82.719125649999995</v>
      </c>
      <c r="BK35" s="110">
        <v>72.924440860000004</v>
      </c>
      <c r="BL35" s="110">
        <v>71.995162669999999</v>
      </c>
      <c r="BM35" s="110">
        <v>74.370453900000001</v>
      </c>
      <c r="BN35" s="110">
        <v>50.997009370000001</v>
      </c>
      <c r="BO35" s="110">
        <v>51.114781700000002</v>
      </c>
      <c r="BP35" s="110">
        <v>50.809751169999998</v>
      </c>
      <c r="BQ35" s="110">
        <v>51.062298380000001</v>
      </c>
      <c r="BR35" s="110">
        <v>50.330247300000003</v>
      </c>
      <c r="BS35" s="110">
        <v>52.261858449999998</v>
      </c>
      <c r="BT35" s="110">
        <v>55.339372449999999</v>
      </c>
      <c r="BU35" s="110">
        <v>55.026191169999997</v>
      </c>
      <c r="BV35" s="110">
        <v>55.827692669999998</v>
      </c>
      <c r="BW35" s="110">
        <v>59.604978930000001</v>
      </c>
      <c r="BX35" s="110">
        <v>61.314523809999997</v>
      </c>
      <c r="BY35" s="110">
        <v>56.607528610000003</v>
      </c>
      <c r="BZ35" s="110">
        <v>46.983334079999999</v>
      </c>
      <c r="CA35" s="110">
        <v>45.201730329999997</v>
      </c>
      <c r="CB35" s="110">
        <v>49.935844699999997</v>
      </c>
      <c r="CC35" s="110">
        <v>63.953194179999997</v>
      </c>
      <c r="CD35" s="110">
        <v>63.200269210000002</v>
      </c>
      <c r="CE35" s="110">
        <v>65.433220120000001</v>
      </c>
      <c r="CF35" s="110">
        <v>49.867350109999997</v>
      </c>
      <c r="CG35" s="110">
        <v>49.000271339999998</v>
      </c>
      <c r="CH35" s="110">
        <v>51.254769570000001</v>
      </c>
      <c r="CI35" s="110">
        <v>73.721614770000002</v>
      </c>
      <c r="CJ35" s="110">
        <v>73.292267429999995</v>
      </c>
      <c r="CK35" s="110">
        <v>74.414568869999997</v>
      </c>
      <c r="CL35" s="110">
        <v>68.7323509</v>
      </c>
      <c r="CM35" s="110">
        <v>68.341511490000002</v>
      </c>
      <c r="CN35" s="110">
        <v>69.429771470000006</v>
      </c>
      <c r="CO35" s="110">
        <v>65.621441860000004</v>
      </c>
      <c r="CP35" s="110">
        <v>64.147708629999997</v>
      </c>
      <c r="CQ35" s="110">
        <v>67.929584399999996</v>
      </c>
      <c r="CR35" s="110">
        <v>67.965598619999994</v>
      </c>
      <c r="CS35" s="110">
        <v>68.948821260000003</v>
      </c>
      <c r="CT35" s="110">
        <v>66.173461779999997</v>
      </c>
    </row>
    <row r="36" spans="1:98" ht="15.5">
      <c r="A36" s="261"/>
      <c r="B36" s="72" t="s">
        <v>130</v>
      </c>
      <c r="C36" s="110">
        <v>49.787227100000003</v>
      </c>
      <c r="D36" s="110">
        <v>49.447243489999998</v>
      </c>
      <c r="E36" s="110">
        <v>50.334406340000001</v>
      </c>
      <c r="F36" s="110">
        <v>46.079718990000003</v>
      </c>
      <c r="G36" s="110">
        <v>46.26653039</v>
      </c>
      <c r="H36" s="110">
        <v>45.79873079</v>
      </c>
      <c r="I36" s="110">
        <v>42.152469119999999</v>
      </c>
      <c r="J36" s="110">
        <v>40.385786379999999</v>
      </c>
      <c r="K36" s="110">
        <v>44.750521720000002</v>
      </c>
      <c r="L36" s="110">
        <v>62.38143487</v>
      </c>
      <c r="M36" s="110">
        <v>61.7365177</v>
      </c>
      <c r="N36" s="110">
        <v>63.496376189999999</v>
      </c>
      <c r="O36" s="110">
        <v>43.366733140000001</v>
      </c>
      <c r="P36" s="110">
        <v>39.610414919999997</v>
      </c>
      <c r="Q36" s="110">
        <v>49.877700500000003</v>
      </c>
      <c r="R36" s="110">
        <v>55.762321649999997</v>
      </c>
      <c r="S36" s="110">
        <v>52.683773010000003</v>
      </c>
      <c r="T36" s="110">
        <v>60.009803990000002</v>
      </c>
      <c r="U36" s="110">
        <v>77.338465889999995</v>
      </c>
      <c r="V36" s="110">
        <v>79.852040290000005</v>
      </c>
      <c r="W36" s="110">
        <v>71.330186920000003</v>
      </c>
      <c r="X36" s="110">
        <v>42.578698709999998</v>
      </c>
      <c r="Y36" s="110">
        <v>43.671087569999997</v>
      </c>
      <c r="Z36" s="110">
        <v>40.594382690000003</v>
      </c>
      <c r="AA36" s="110">
        <v>49.838331519999997</v>
      </c>
      <c r="AB36" s="110">
        <v>48.959745220000002</v>
      </c>
      <c r="AC36" s="110">
        <v>50.950191019999998</v>
      </c>
      <c r="AD36" s="110">
        <v>57.531022329999999</v>
      </c>
      <c r="AE36" s="110">
        <v>55.628630209999997</v>
      </c>
      <c r="AF36" s="110">
        <v>60.98265181</v>
      </c>
      <c r="AG36" s="110">
        <v>58.288908360000001</v>
      </c>
      <c r="AH36" s="110">
        <v>56.323488320000003</v>
      </c>
      <c r="AI36" s="110">
        <v>61.532914480000002</v>
      </c>
      <c r="AJ36" s="110">
        <v>63.89060971</v>
      </c>
      <c r="AK36" s="110">
        <v>61.966848800000001</v>
      </c>
      <c r="AL36" s="110">
        <v>66.795294999999996</v>
      </c>
      <c r="AM36" s="110">
        <v>79.906187869999997</v>
      </c>
      <c r="AN36" s="110">
        <v>81.169041780000001</v>
      </c>
      <c r="AO36" s="110">
        <v>77.902068099999994</v>
      </c>
      <c r="AP36" s="110">
        <v>74.252042970000005</v>
      </c>
      <c r="AQ36" s="110">
        <v>74.897114689999995</v>
      </c>
      <c r="AR36" s="110">
        <v>73.135710410000002</v>
      </c>
      <c r="AS36" s="110">
        <v>56.642736050000003</v>
      </c>
      <c r="AT36" s="110">
        <v>55.985832530000003</v>
      </c>
      <c r="AU36" s="110">
        <v>57.618210609999998</v>
      </c>
      <c r="AV36" s="110">
        <v>71.985051429999999</v>
      </c>
      <c r="AW36" s="110">
        <v>71.232038860000003</v>
      </c>
      <c r="AX36" s="110">
        <v>73.189921029999994</v>
      </c>
      <c r="AY36" s="110">
        <v>66.886058680000005</v>
      </c>
      <c r="AZ36" s="110">
        <v>67.55310034</v>
      </c>
      <c r="BA36" s="110">
        <v>65.872543179999994</v>
      </c>
      <c r="BB36" s="110">
        <v>65.542356459999993</v>
      </c>
      <c r="BC36" s="110">
        <v>66.655217669999999</v>
      </c>
      <c r="BD36" s="110">
        <v>63.853608889999997</v>
      </c>
      <c r="BE36" s="110">
        <v>41.07165105</v>
      </c>
      <c r="BF36" s="110">
        <v>36.945958490000002</v>
      </c>
      <c r="BG36" s="110">
        <v>47.81286437</v>
      </c>
      <c r="BH36" s="110">
        <v>80.981081639999999</v>
      </c>
      <c r="BI36" s="110">
        <v>80.837686199999993</v>
      </c>
      <c r="BJ36" s="110">
        <v>81.199340509999999</v>
      </c>
      <c r="BK36" s="110">
        <v>74.027931980000005</v>
      </c>
      <c r="BL36" s="110">
        <v>72.67832387</v>
      </c>
      <c r="BM36" s="110">
        <v>76.107609460000006</v>
      </c>
      <c r="BN36" s="110">
        <v>47.913032600000001</v>
      </c>
      <c r="BO36" s="110">
        <v>48.520671720000003</v>
      </c>
      <c r="BP36" s="110">
        <v>46.973162799999997</v>
      </c>
      <c r="BQ36" s="110">
        <v>51.219366469999997</v>
      </c>
      <c r="BR36" s="110">
        <v>49.955379970000003</v>
      </c>
      <c r="BS36" s="110">
        <v>53.148874280000001</v>
      </c>
      <c r="BT36" s="110">
        <v>55.298871400000003</v>
      </c>
      <c r="BU36" s="110">
        <v>54.662351870000002</v>
      </c>
      <c r="BV36" s="110">
        <v>56.320107700000001</v>
      </c>
      <c r="BW36" s="110">
        <v>59.411671329999997</v>
      </c>
      <c r="BX36" s="110">
        <v>62.452476910000001</v>
      </c>
      <c r="BY36" s="110">
        <v>54.141505889999998</v>
      </c>
      <c r="BZ36" s="110">
        <v>46.454029540000001</v>
      </c>
      <c r="CA36" s="110">
        <v>45.786955470000002</v>
      </c>
      <c r="CB36" s="110">
        <v>47.570022160000001</v>
      </c>
      <c r="CC36" s="110">
        <v>62.712029200000003</v>
      </c>
      <c r="CD36" s="110">
        <v>62.399918960000001</v>
      </c>
      <c r="CE36" s="110">
        <v>63.334909600000003</v>
      </c>
      <c r="CF36" s="110">
        <v>52.013335929999997</v>
      </c>
      <c r="CG36" s="110">
        <v>50.216456659999999</v>
      </c>
      <c r="CH36" s="110">
        <v>54.858258499999998</v>
      </c>
      <c r="CI36" s="110">
        <v>73.314526659999999</v>
      </c>
      <c r="CJ36" s="110">
        <v>73.627889479999993</v>
      </c>
      <c r="CK36" s="110">
        <v>72.803206779999996</v>
      </c>
      <c r="CL36" s="110">
        <v>67.282729360000005</v>
      </c>
      <c r="CM36" s="110">
        <v>66.886223349999995</v>
      </c>
      <c r="CN36" s="110">
        <v>68.027753660000002</v>
      </c>
      <c r="CO36" s="110">
        <v>65.508515840000001</v>
      </c>
      <c r="CP36" s="110">
        <v>63.799774020000001</v>
      </c>
      <c r="CQ36" s="110">
        <v>68.1126699</v>
      </c>
      <c r="CR36" s="110">
        <v>65.550636179999998</v>
      </c>
      <c r="CS36" s="110">
        <v>67.925853799999999</v>
      </c>
      <c r="CT36" s="110">
        <v>60.948759010000003</v>
      </c>
    </row>
    <row r="37" spans="1:98" ht="15.5">
      <c r="A37" s="261">
        <v>2013</v>
      </c>
      <c r="B37" s="72" t="s">
        <v>127</v>
      </c>
      <c r="C37" s="110">
        <v>48.670586440000001</v>
      </c>
      <c r="D37" s="110">
        <v>47.3123498</v>
      </c>
      <c r="E37" s="110">
        <v>50.844996459999997</v>
      </c>
      <c r="F37" s="110">
        <v>42.807556769999998</v>
      </c>
      <c r="G37" s="110">
        <v>44.769312999999997</v>
      </c>
      <c r="H37" s="110">
        <v>39.647518740000002</v>
      </c>
      <c r="I37" s="110">
        <v>42.488877180000003</v>
      </c>
      <c r="J37" s="110">
        <v>40.180889579999999</v>
      </c>
      <c r="K37" s="110">
        <v>46.101124740000003</v>
      </c>
      <c r="L37" s="110">
        <v>62.749927929999998</v>
      </c>
      <c r="M37" s="110">
        <v>62.120797590000002</v>
      </c>
      <c r="N37" s="110">
        <v>63.86713726</v>
      </c>
      <c r="O37" s="110">
        <v>41.270457989999997</v>
      </c>
      <c r="P37" s="110">
        <v>37.510561469999999</v>
      </c>
      <c r="Q37" s="110">
        <v>47.756234810000002</v>
      </c>
      <c r="R37" s="110">
        <v>55.285136389999998</v>
      </c>
      <c r="S37" s="110">
        <v>51.540635340000001</v>
      </c>
      <c r="T37" s="110">
        <v>60.30594455</v>
      </c>
      <c r="U37" s="110">
        <v>77.968511230000004</v>
      </c>
      <c r="V37" s="110">
        <v>80.974050539999993</v>
      </c>
      <c r="W37" s="110">
        <v>70.8963155</v>
      </c>
      <c r="X37" s="110">
        <v>39.296129260000001</v>
      </c>
      <c r="Y37" s="110">
        <v>40.561322439999998</v>
      </c>
      <c r="Z37" s="110">
        <v>37.137257249999998</v>
      </c>
      <c r="AA37" s="110">
        <v>49.959707639999998</v>
      </c>
      <c r="AB37" s="110">
        <v>50.430039039999997</v>
      </c>
      <c r="AC37" s="110">
        <v>49.343991490000001</v>
      </c>
      <c r="AD37" s="110">
        <v>56.444736769999999</v>
      </c>
      <c r="AE37" s="110">
        <v>56.185361290000003</v>
      </c>
      <c r="AF37" s="110">
        <v>56.951605929999999</v>
      </c>
      <c r="AG37" s="110">
        <v>56.974379919999997</v>
      </c>
      <c r="AH37" s="110">
        <v>55.587822529999997</v>
      </c>
      <c r="AI37" s="110">
        <v>59.411273829999999</v>
      </c>
      <c r="AJ37" s="110">
        <v>62.560519919999997</v>
      </c>
      <c r="AK37" s="110">
        <v>61.5045967</v>
      </c>
      <c r="AL37" s="110">
        <v>64.169452480000004</v>
      </c>
      <c r="AM37" s="110">
        <v>79.231935660000005</v>
      </c>
      <c r="AN37" s="110">
        <v>80.740502179999993</v>
      </c>
      <c r="AO37" s="110">
        <v>76.780534500000002</v>
      </c>
      <c r="AP37" s="110">
        <v>74.110458410000007</v>
      </c>
      <c r="AQ37" s="110">
        <v>75.199051280000006</v>
      </c>
      <c r="AR37" s="110">
        <v>72.292120670000003</v>
      </c>
      <c r="AS37" s="110">
        <v>55.67140861</v>
      </c>
      <c r="AT37" s="110">
        <v>53.65179698</v>
      </c>
      <c r="AU37" s="110">
        <v>58.765623689999998</v>
      </c>
      <c r="AV37" s="110">
        <v>71.470571410000005</v>
      </c>
      <c r="AW37" s="110">
        <v>71.594316689999999</v>
      </c>
      <c r="AX37" s="110">
        <v>71.267253999999994</v>
      </c>
      <c r="AY37" s="110">
        <v>66.477084500000004</v>
      </c>
      <c r="AZ37" s="110">
        <v>66.897763190000006</v>
      </c>
      <c r="BA37" s="110">
        <v>65.860321429999999</v>
      </c>
      <c r="BB37" s="110">
        <v>63.886869879999999</v>
      </c>
      <c r="BC37" s="110">
        <v>63.907351460000001</v>
      </c>
      <c r="BD37" s="110">
        <v>63.857143520000001</v>
      </c>
      <c r="BE37" s="110">
        <v>39.548172409999999</v>
      </c>
      <c r="BF37" s="110">
        <v>35.849352690000003</v>
      </c>
      <c r="BG37" s="110">
        <v>46.105745659999997</v>
      </c>
      <c r="BH37" s="110">
        <v>80.429904460000003</v>
      </c>
      <c r="BI37" s="110">
        <v>79.75959786</v>
      </c>
      <c r="BJ37" s="110">
        <v>81.427811840000004</v>
      </c>
      <c r="BK37" s="110">
        <v>74.230667659999995</v>
      </c>
      <c r="BL37" s="110">
        <v>73.870897119999995</v>
      </c>
      <c r="BM37" s="110">
        <v>74.796634789999999</v>
      </c>
      <c r="BN37" s="110">
        <v>48.111189619999998</v>
      </c>
      <c r="BO37" s="110">
        <v>48.018791120000003</v>
      </c>
      <c r="BP37" s="110">
        <v>48.267073099999998</v>
      </c>
      <c r="BQ37" s="110">
        <v>51.290362199999997</v>
      </c>
      <c r="BR37" s="110">
        <v>49.1803545</v>
      </c>
      <c r="BS37" s="110">
        <v>54.774054149999998</v>
      </c>
      <c r="BT37" s="110">
        <v>53.38401837</v>
      </c>
      <c r="BU37" s="110">
        <v>53.043726020000001</v>
      </c>
      <c r="BV37" s="110">
        <v>53.937964710000003</v>
      </c>
      <c r="BW37" s="110">
        <v>58.079801930000002</v>
      </c>
      <c r="BX37" s="110">
        <v>60.474837180000002</v>
      </c>
      <c r="BY37" s="110">
        <v>53.81981613</v>
      </c>
      <c r="BZ37" s="110">
        <v>44.085701919999998</v>
      </c>
      <c r="CA37" s="110">
        <v>42.957159439999998</v>
      </c>
      <c r="CB37" s="110">
        <v>45.952160169999999</v>
      </c>
      <c r="CC37" s="110">
        <v>61.054652590000003</v>
      </c>
      <c r="CD37" s="110">
        <v>60.577637920000001</v>
      </c>
      <c r="CE37" s="110">
        <v>62.005888179999999</v>
      </c>
      <c r="CF37" s="110">
        <v>49.435163410000001</v>
      </c>
      <c r="CG37" s="110">
        <v>48.456323390000001</v>
      </c>
      <c r="CH37" s="110">
        <v>51.003915020000001</v>
      </c>
      <c r="CI37" s="110">
        <v>72.598849139999999</v>
      </c>
      <c r="CJ37" s="110">
        <v>72.688352179999995</v>
      </c>
      <c r="CK37" s="110">
        <v>72.463388989999999</v>
      </c>
      <c r="CL37" s="110">
        <v>67.036451799999995</v>
      </c>
      <c r="CM37" s="110">
        <v>67.011008090000004</v>
      </c>
      <c r="CN37" s="110">
        <v>67.083319340000003</v>
      </c>
      <c r="CO37" s="110">
        <v>64.621683919999995</v>
      </c>
      <c r="CP37" s="110">
        <v>62.035420350000003</v>
      </c>
      <c r="CQ37" s="110">
        <v>68.508249829999997</v>
      </c>
      <c r="CR37" s="110">
        <v>65.834686480000002</v>
      </c>
      <c r="CS37" s="110">
        <v>67.290764089999996</v>
      </c>
      <c r="CT37" s="110">
        <v>63.057881250000001</v>
      </c>
    </row>
    <row r="38" spans="1:98" ht="15.5">
      <c r="A38" s="261"/>
      <c r="B38" s="72" t="s">
        <v>128</v>
      </c>
      <c r="C38" s="110">
        <v>48.804140009999998</v>
      </c>
      <c r="D38" s="110">
        <v>48.231924329999998</v>
      </c>
      <c r="E38" s="110">
        <v>49.695296229999997</v>
      </c>
      <c r="F38" s="110">
        <v>44.469321530000002</v>
      </c>
      <c r="G38" s="110">
        <v>44.899025889999997</v>
      </c>
      <c r="H38" s="110">
        <v>43.82420553</v>
      </c>
      <c r="I38" s="110">
        <v>40.983065760000002</v>
      </c>
      <c r="J38" s="110">
        <v>39.59679465</v>
      </c>
      <c r="K38" s="110">
        <v>43.040778510000003</v>
      </c>
      <c r="L38" s="110">
        <v>62.108284640000001</v>
      </c>
      <c r="M38" s="110">
        <v>61.172304799999999</v>
      </c>
      <c r="N38" s="110">
        <v>63.802858309999998</v>
      </c>
      <c r="O38" s="110">
        <v>41.01730173</v>
      </c>
      <c r="P38" s="110">
        <v>37.23437062</v>
      </c>
      <c r="Q38" s="110">
        <v>47.471031940000003</v>
      </c>
      <c r="R38" s="110">
        <v>55.036122579999997</v>
      </c>
      <c r="S38" s="110">
        <v>51.574999869999999</v>
      </c>
      <c r="T38" s="110">
        <v>59.574981719999997</v>
      </c>
      <c r="U38" s="110">
        <v>78.166537660000003</v>
      </c>
      <c r="V38" s="110">
        <v>80.582525709999999</v>
      </c>
      <c r="W38" s="110">
        <v>72.470336869999997</v>
      </c>
      <c r="X38" s="110">
        <v>40.481813119999998</v>
      </c>
      <c r="Y38" s="110">
        <v>42.341409910000003</v>
      </c>
      <c r="Z38" s="110">
        <v>37.381586910000003</v>
      </c>
      <c r="AA38" s="110">
        <v>49.931483239999999</v>
      </c>
      <c r="AB38" s="110">
        <v>49.287308889999998</v>
      </c>
      <c r="AC38" s="110">
        <v>50.751765949999999</v>
      </c>
      <c r="AD38" s="110">
        <v>58.102903169999998</v>
      </c>
      <c r="AE38" s="110">
        <v>56.915131619999997</v>
      </c>
      <c r="AF38" s="110">
        <v>60.357473089999999</v>
      </c>
      <c r="AG38" s="110">
        <v>58.627755739999998</v>
      </c>
      <c r="AH38" s="110">
        <v>56.913986350000002</v>
      </c>
      <c r="AI38" s="110">
        <v>61.394936270000002</v>
      </c>
      <c r="AJ38" s="110">
        <v>61.920497660000002</v>
      </c>
      <c r="AK38" s="110">
        <v>60.921922039999998</v>
      </c>
      <c r="AL38" s="110">
        <v>63.463083660000002</v>
      </c>
      <c r="AM38" s="110">
        <v>79.407630420000004</v>
      </c>
      <c r="AN38" s="110">
        <v>80.783777430000001</v>
      </c>
      <c r="AO38" s="110">
        <v>77.227429169999994</v>
      </c>
      <c r="AP38" s="110">
        <v>73.857730189999998</v>
      </c>
      <c r="AQ38" s="110">
        <v>73.489604679999999</v>
      </c>
      <c r="AR38" s="110">
        <v>74.484263299999995</v>
      </c>
      <c r="AS38" s="110">
        <v>53.933935669999997</v>
      </c>
      <c r="AT38" s="110">
        <v>52.770791529999997</v>
      </c>
      <c r="AU38" s="110">
        <v>55.622211800000002</v>
      </c>
      <c r="AV38" s="110">
        <v>72.558816780000001</v>
      </c>
      <c r="AW38" s="110">
        <v>72.335342589999996</v>
      </c>
      <c r="AX38" s="110">
        <v>72.933820060000002</v>
      </c>
      <c r="AY38" s="110">
        <v>67.761582270000005</v>
      </c>
      <c r="AZ38" s="110">
        <v>68.223786849999996</v>
      </c>
      <c r="BA38" s="110">
        <v>67.106462370000003</v>
      </c>
      <c r="BB38" s="110">
        <v>64.692537060000006</v>
      </c>
      <c r="BC38" s="110">
        <v>65.632583330000003</v>
      </c>
      <c r="BD38" s="110">
        <v>63.298482329999999</v>
      </c>
      <c r="BE38" s="110">
        <v>39.513059230000003</v>
      </c>
      <c r="BF38" s="110">
        <v>35.841164999999997</v>
      </c>
      <c r="BG38" s="110">
        <v>45.696576270000001</v>
      </c>
      <c r="BH38" s="110">
        <v>81.249648300000004</v>
      </c>
      <c r="BI38" s="110">
        <v>81.14626131</v>
      </c>
      <c r="BJ38" s="110">
        <v>81.407978760000006</v>
      </c>
      <c r="BK38" s="110">
        <v>74.675969249999994</v>
      </c>
      <c r="BL38" s="110">
        <v>75.123961300000005</v>
      </c>
      <c r="BM38" s="110">
        <v>73.965132370000006</v>
      </c>
      <c r="BN38" s="110">
        <v>44.902148050000001</v>
      </c>
      <c r="BO38" s="110">
        <v>44.354398000000003</v>
      </c>
      <c r="BP38" s="110">
        <v>45.803934740000003</v>
      </c>
      <c r="BQ38" s="110">
        <v>49.347669779999997</v>
      </c>
      <c r="BR38" s="110">
        <v>46.851067790000002</v>
      </c>
      <c r="BS38" s="110">
        <v>53.492855390000003</v>
      </c>
      <c r="BT38" s="110">
        <v>50.99475666</v>
      </c>
      <c r="BU38" s="110">
        <v>48.550965589999997</v>
      </c>
      <c r="BV38" s="110">
        <v>54.672211400000002</v>
      </c>
      <c r="BW38" s="110">
        <v>59.40601152</v>
      </c>
      <c r="BX38" s="110">
        <v>60.873673359999998</v>
      </c>
      <c r="BY38" s="110">
        <v>56.887494199999999</v>
      </c>
      <c r="BZ38" s="110">
        <v>45.557955589999999</v>
      </c>
      <c r="CA38" s="110">
        <v>42.68454543</v>
      </c>
      <c r="CB38" s="110">
        <v>49.848826549999998</v>
      </c>
      <c r="CC38" s="110">
        <v>64.29848733</v>
      </c>
      <c r="CD38" s="110">
        <v>63.887543549999997</v>
      </c>
      <c r="CE38" s="110">
        <v>65.087232869999994</v>
      </c>
      <c r="CF38" s="110">
        <v>48.533012030000002</v>
      </c>
      <c r="CG38" s="110">
        <v>47.528758330000002</v>
      </c>
      <c r="CH38" s="110">
        <v>50.179845049999997</v>
      </c>
      <c r="CI38" s="110">
        <v>72.806142089999994</v>
      </c>
      <c r="CJ38" s="110">
        <v>72.389833370000005</v>
      </c>
      <c r="CK38" s="110">
        <v>73.416048000000004</v>
      </c>
      <c r="CL38" s="110">
        <v>67.291626210000004</v>
      </c>
      <c r="CM38" s="110">
        <v>67.320346779999994</v>
      </c>
      <c r="CN38" s="110">
        <v>67.238916130000007</v>
      </c>
      <c r="CO38" s="110">
        <v>64.759915410000005</v>
      </c>
      <c r="CP38" s="110">
        <v>62.417527550000003</v>
      </c>
      <c r="CQ38" s="110">
        <v>68.406650060000004</v>
      </c>
      <c r="CR38" s="110">
        <v>67.050169879999999</v>
      </c>
      <c r="CS38" s="110">
        <v>68.437920120000001</v>
      </c>
      <c r="CT38" s="110">
        <v>64.383707920000006</v>
      </c>
    </row>
    <row r="39" spans="1:98" ht="15.5">
      <c r="A39" s="261"/>
      <c r="B39" s="72" t="s">
        <v>129</v>
      </c>
      <c r="C39" s="110">
        <v>49.266326040000003</v>
      </c>
      <c r="D39" s="110">
        <v>46.451203219999996</v>
      </c>
      <c r="E39" s="110">
        <v>53.607196129999998</v>
      </c>
      <c r="F39" s="110">
        <v>41.930761619999998</v>
      </c>
      <c r="G39" s="110">
        <v>43.474498050000001</v>
      </c>
      <c r="H39" s="110">
        <v>39.522471709999998</v>
      </c>
      <c r="I39" s="110">
        <v>41.90357762</v>
      </c>
      <c r="J39" s="110">
        <v>40.44475972</v>
      </c>
      <c r="K39" s="110">
        <v>44.265686950000003</v>
      </c>
      <c r="L39" s="110">
        <v>62.747037849999998</v>
      </c>
      <c r="M39" s="110">
        <v>61.638847579999997</v>
      </c>
      <c r="N39" s="110">
        <v>64.787003819999995</v>
      </c>
      <c r="O39" s="110">
        <v>41.858068250000002</v>
      </c>
      <c r="P39" s="110">
        <v>37.963611499999999</v>
      </c>
      <c r="Q39" s="110">
        <v>48.215110580000001</v>
      </c>
      <c r="R39" s="110">
        <v>53.680468050000002</v>
      </c>
      <c r="S39" s="110">
        <v>50.786474910000003</v>
      </c>
      <c r="T39" s="110">
        <v>57.65593174</v>
      </c>
      <c r="U39" s="110">
        <v>78.873713539999997</v>
      </c>
      <c r="V39" s="110">
        <v>81.131620979999994</v>
      </c>
      <c r="W39" s="110">
        <v>73.502384169999999</v>
      </c>
      <c r="X39" s="110">
        <v>39.527845370000001</v>
      </c>
      <c r="Y39" s="110">
        <v>41.314656360000001</v>
      </c>
      <c r="Z39" s="110">
        <v>36.485110929999998</v>
      </c>
      <c r="AA39" s="110">
        <v>50.7558905</v>
      </c>
      <c r="AB39" s="110">
        <v>50.678709699999999</v>
      </c>
      <c r="AC39" s="110">
        <v>50.848555439999998</v>
      </c>
      <c r="AD39" s="110">
        <v>57.564194370000003</v>
      </c>
      <c r="AE39" s="110">
        <v>57.866280289999999</v>
      </c>
      <c r="AF39" s="110">
        <v>57.021266160000003</v>
      </c>
      <c r="AG39" s="110">
        <v>58.638151880000002</v>
      </c>
      <c r="AH39" s="110">
        <v>56.934301050000002</v>
      </c>
      <c r="AI39" s="110">
        <v>61.50763894</v>
      </c>
      <c r="AJ39" s="110">
        <v>61.914506539999998</v>
      </c>
      <c r="AK39" s="110">
        <v>60.469096149999999</v>
      </c>
      <c r="AL39" s="110">
        <v>64.074504059999995</v>
      </c>
      <c r="AM39" s="110">
        <v>78.902881199999996</v>
      </c>
      <c r="AN39" s="110">
        <v>80.863645309999995</v>
      </c>
      <c r="AO39" s="110">
        <v>75.653553290000005</v>
      </c>
      <c r="AP39" s="110">
        <v>74.182349380000005</v>
      </c>
      <c r="AQ39" s="110">
        <v>74.452736209999998</v>
      </c>
      <c r="AR39" s="110">
        <v>73.68373339</v>
      </c>
      <c r="AS39" s="110">
        <v>53.657528110000001</v>
      </c>
      <c r="AT39" s="110">
        <v>51.321010749999999</v>
      </c>
      <c r="AU39" s="110">
        <v>57.088915460000003</v>
      </c>
      <c r="AV39" s="110">
        <v>72.769122159999995</v>
      </c>
      <c r="AW39" s="110">
        <v>73.252257240000006</v>
      </c>
      <c r="AX39" s="110">
        <v>71.945069869999998</v>
      </c>
      <c r="AY39" s="110">
        <v>67.517178459999997</v>
      </c>
      <c r="AZ39" s="110">
        <v>68.27544632</v>
      </c>
      <c r="BA39" s="110">
        <v>66.429555629999996</v>
      </c>
      <c r="BB39" s="110">
        <v>63.741169810000002</v>
      </c>
      <c r="BC39" s="110">
        <v>64.789351210000007</v>
      </c>
      <c r="BD39" s="110">
        <v>62.197057229999999</v>
      </c>
      <c r="BE39" s="110">
        <v>38.443623080000002</v>
      </c>
      <c r="BF39" s="110">
        <v>35.276442699999997</v>
      </c>
      <c r="BG39" s="110">
        <v>44.024006720000003</v>
      </c>
      <c r="BH39" s="110">
        <v>82.212029700000002</v>
      </c>
      <c r="BI39" s="110">
        <v>83.109792330000005</v>
      </c>
      <c r="BJ39" s="110">
        <v>80.831918590000001</v>
      </c>
      <c r="BK39" s="110">
        <v>75.061552239999997</v>
      </c>
      <c r="BL39" s="110">
        <v>74.673437590000006</v>
      </c>
      <c r="BM39" s="110">
        <v>75.660475109999993</v>
      </c>
      <c r="BN39" s="110">
        <v>45.000341519999999</v>
      </c>
      <c r="BO39" s="110">
        <v>45.145413869999999</v>
      </c>
      <c r="BP39" s="110">
        <v>44.757294590000001</v>
      </c>
      <c r="BQ39" s="110">
        <v>47.73578715</v>
      </c>
      <c r="BR39" s="110">
        <v>46.007634250000002</v>
      </c>
      <c r="BS39" s="110">
        <v>50.659093910000003</v>
      </c>
      <c r="BT39" s="110">
        <v>50.116979219999997</v>
      </c>
      <c r="BU39" s="110">
        <v>48.679869979999999</v>
      </c>
      <c r="BV39" s="110">
        <v>52.3934091</v>
      </c>
      <c r="BW39" s="110">
        <v>58.55398417</v>
      </c>
      <c r="BX39" s="110">
        <v>60.09613186</v>
      </c>
      <c r="BY39" s="110">
        <v>55.928196960000001</v>
      </c>
      <c r="BZ39" s="110">
        <v>45.013748079999999</v>
      </c>
      <c r="CA39" s="110">
        <v>43.331101099999998</v>
      </c>
      <c r="CB39" s="110">
        <v>47.616760059999997</v>
      </c>
      <c r="CC39" s="110">
        <v>64.294835899999995</v>
      </c>
      <c r="CD39" s="110">
        <v>64.117597590000003</v>
      </c>
      <c r="CE39" s="110">
        <v>64.654168889999994</v>
      </c>
      <c r="CF39" s="110">
        <v>48.592402900000003</v>
      </c>
      <c r="CG39" s="110">
        <v>47.582704880000001</v>
      </c>
      <c r="CH39" s="110">
        <v>50.178466659999998</v>
      </c>
      <c r="CI39" s="110">
        <v>73.943036730000003</v>
      </c>
      <c r="CJ39" s="110">
        <v>73.460505040000001</v>
      </c>
      <c r="CK39" s="110">
        <v>74.645061799999993</v>
      </c>
      <c r="CL39" s="110">
        <v>67.521769500000005</v>
      </c>
      <c r="CM39" s="110">
        <v>68.519432100000003</v>
      </c>
      <c r="CN39" s="110">
        <v>65.719981689999997</v>
      </c>
      <c r="CO39" s="110">
        <v>65.071071669999995</v>
      </c>
      <c r="CP39" s="110">
        <v>62.414059989999998</v>
      </c>
      <c r="CQ39" s="110">
        <v>69.02187155</v>
      </c>
      <c r="CR39" s="110">
        <v>66.982498230000004</v>
      </c>
      <c r="CS39" s="110">
        <v>68.441905390000002</v>
      </c>
      <c r="CT39" s="110">
        <v>64.048449910000002</v>
      </c>
    </row>
    <row r="40" spans="1:98" ht="15.5">
      <c r="A40" s="261"/>
      <c r="B40" s="72" t="s">
        <v>130</v>
      </c>
      <c r="C40" s="110">
        <v>49.42610011</v>
      </c>
      <c r="D40" s="110">
        <v>47.445802030000003</v>
      </c>
      <c r="E40" s="110">
        <v>52.516953569999998</v>
      </c>
      <c r="F40" s="110">
        <v>41.538793099999999</v>
      </c>
      <c r="G40" s="110">
        <v>42.089474690000003</v>
      </c>
      <c r="H40" s="110">
        <v>40.701156159999996</v>
      </c>
      <c r="I40" s="110">
        <v>41.96526222</v>
      </c>
      <c r="J40" s="110">
        <v>39.241299269999999</v>
      </c>
      <c r="K40" s="110">
        <v>46.202832860000001</v>
      </c>
      <c r="L40" s="110">
        <v>60.904746529999997</v>
      </c>
      <c r="M40" s="110">
        <v>60.502374039999999</v>
      </c>
      <c r="N40" s="110">
        <v>61.639615480000003</v>
      </c>
      <c r="O40" s="110">
        <v>39.124350280000002</v>
      </c>
      <c r="P40" s="110">
        <v>34.781875470000003</v>
      </c>
      <c r="Q40" s="110">
        <v>46.426606739999997</v>
      </c>
      <c r="R40" s="110">
        <v>53.907768269999998</v>
      </c>
      <c r="S40" s="110">
        <v>50.365544849999999</v>
      </c>
      <c r="T40" s="110">
        <v>58.633113119999997</v>
      </c>
      <c r="U40" s="110">
        <v>78.464563740000003</v>
      </c>
      <c r="V40" s="110">
        <v>80.492283900000004</v>
      </c>
      <c r="W40" s="110">
        <v>73.396122469999995</v>
      </c>
      <c r="X40" s="110">
        <v>37.911253600000002</v>
      </c>
      <c r="Y40" s="110">
        <v>39.055682189999999</v>
      </c>
      <c r="Z40" s="110">
        <v>35.891125029999998</v>
      </c>
      <c r="AA40" s="110">
        <v>50.827651760000002</v>
      </c>
      <c r="AB40" s="110">
        <v>50.236909750000002</v>
      </c>
      <c r="AC40" s="110">
        <v>51.548673970000003</v>
      </c>
      <c r="AD40" s="110">
        <v>57.451360940000001</v>
      </c>
      <c r="AE40" s="110">
        <v>56.872480639999999</v>
      </c>
      <c r="AF40" s="110">
        <v>58.530686369999998</v>
      </c>
      <c r="AG40" s="110">
        <v>59.343547630000003</v>
      </c>
      <c r="AH40" s="110">
        <v>58.112532620000003</v>
      </c>
      <c r="AI40" s="110">
        <v>61.352459119999999</v>
      </c>
      <c r="AJ40" s="110">
        <v>61.439786210000001</v>
      </c>
      <c r="AK40" s="110">
        <v>60.064265329999998</v>
      </c>
      <c r="AL40" s="110">
        <v>63.519839249999997</v>
      </c>
      <c r="AM40" s="110">
        <v>77.665440320000002</v>
      </c>
      <c r="AN40" s="110">
        <v>79.468087760000003</v>
      </c>
      <c r="AO40" s="110">
        <v>74.905594609999994</v>
      </c>
      <c r="AP40" s="110">
        <v>72.781782910000004</v>
      </c>
      <c r="AQ40" s="110">
        <v>71.191442319999993</v>
      </c>
      <c r="AR40" s="110">
        <v>75.409443400000001</v>
      </c>
      <c r="AS40" s="110">
        <v>52.716222479999999</v>
      </c>
      <c r="AT40" s="110">
        <v>50.309705209999997</v>
      </c>
      <c r="AU40" s="110">
        <v>56.36250845</v>
      </c>
      <c r="AV40" s="110">
        <v>73.126257910000007</v>
      </c>
      <c r="AW40" s="110">
        <v>73.347566409999999</v>
      </c>
      <c r="AX40" s="110">
        <v>72.757463229999999</v>
      </c>
      <c r="AY40" s="110">
        <v>66.894396090000001</v>
      </c>
      <c r="AZ40" s="110">
        <v>67.52364086</v>
      </c>
      <c r="BA40" s="110">
        <v>66.032165820000003</v>
      </c>
      <c r="BB40" s="110">
        <v>64.078188870000005</v>
      </c>
      <c r="BC40" s="110">
        <v>64.771401760000003</v>
      </c>
      <c r="BD40" s="110">
        <v>63.055976219999998</v>
      </c>
      <c r="BE40" s="110">
        <v>39.238382620000003</v>
      </c>
      <c r="BF40" s="110">
        <v>35.521141249999999</v>
      </c>
      <c r="BG40" s="110">
        <v>45.681200619999998</v>
      </c>
      <c r="BH40" s="110">
        <v>81.255501780000003</v>
      </c>
      <c r="BI40" s="110">
        <v>81.583530260000003</v>
      </c>
      <c r="BJ40" s="110">
        <v>80.769654059999993</v>
      </c>
      <c r="BK40" s="110">
        <v>73.288240419999994</v>
      </c>
      <c r="BL40" s="110">
        <v>72.788035590000007</v>
      </c>
      <c r="BM40" s="110">
        <v>74.063446959999993</v>
      </c>
      <c r="BN40" s="110">
        <v>45.238490089999999</v>
      </c>
      <c r="BO40" s="110">
        <v>43.806996609999999</v>
      </c>
      <c r="BP40" s="110">
        <v>47.474924209999998</v>
      </c>
      <c r="BQ40" s="110">
        <v>48.293676150000003</v>
      </c>
      <c r="BR40" s="110">
        <v>48.407365079999998</v>
      </c>
      <c r="BS40" s="110">
        <v>48.089574349999999</v>
      </c>
      <c r="BT40" s="110">
        <v>51.19141596</v>
      </c>
      <c r="BU40" s="110">
        <v>49.218268420000001</v>
      </c>
      <c r="BV40" s="110">
        <v>54.290195249999996</v>
      </c>
      <c r="BW40" s="110">
        <v>58.979224780000003</v>
      </c>
      <c r="BX40" s="110">
        <v>60.23833029</v>
      </c>
      <c r="BY40" s="110">
        <v>56.765553070000003</v>
      </c>
      <c r="BZ40" s="110">
        <v>47.153975590000002</v>
      </c>
      <c r="CA40" s="110">
        <v>47.17956822</v>
      </c>
      <c r="CB40" s="110">
        <v>47.115231880000003</v>
      </c>
      <c r="CC40" s="110">
        <v>63.601259509999998</v>
      </c>
      <c r="CD40" s="110">
        <v>61.828526629999999</v>
      </c>
      <c r="CE40" s="110">
        <v>67.017624819999995</v>
      </c>
      <c r="CF40" s="110">
        <v>50.24375817</v>
      </c>
      <c r="CG40" s="110">
        <v>48.725169430000001</v>
      </c>
      <c r="CH40" s="110">
        <v>52.619453309999997</v>
      </c>
      <c r="CI40" s="110">
        <v>73.191961520000007</v>
      </c>
      <c r="CJ40" s="110">
        <v>71.993612819999996</v>
      </c>
      <c r="CK40" s="110">
        <v>75.000728879999997</v>
      </c>
      <c r="CL40" s="110">
        <v>66.50711278</v>
      </c>
      <c r="CM40" s="110">
        <v>66.659664559999996</v>
      </c>
      <c r="CN40" s="110">
        <v>66.222008779999996</v>
      </c>
      <c r="CO40" s="110">
        <v>64.45292121</v>
      </c>
      <c r="CP40" s="110">
        <v>61.89566602</v>
      </c>
      <c r="CQ40" s="110">
        <v>68.314529300000004</v>
      </c>
      <c r="CR40" s="110">
        <v>67.754044239999999</v>
      </c>
      <c r="CS40" s="110">
        <v>68.815181280000004</v>
      </c>
      <c r="CT40" s="110">
        <v>65.596507130000006</v>
      </c>
    </row>
    <row r="41" spans="1:98" ht="15.5">
      <c r="A41" s="261">
        <v>2014</v>
      </c>
      <c r="B41" s="72" t="s">
        <v>127</v>
      </c>
      <c r="C41" s="110">
        <v>46.568768519999999</v>
      </c>
      <c r="D41" s="110">
        <v>44.6918364</v>
      </c>
      <c r="E41" s="110">
        <v>49.528429979999999</v>
      </c>
      <c r="F41" s="110">
        <v>38.817137019999997</v>
      </c>
      <c r="G41" s="110">
        <v>40.158663689999997</v>
      </c>
      <c r="H41" s="110">
        <v>36.71688967</v>
      </c>
      <c r="I41" s="110">
        <v>42.010627759999998</v>
      </c>
      <c r="J41" s="110">
        <v>39.435860060000003</v>
      </c>
      <c r="K41" s="110">
        <v>45.892272419999998</v>
      </c>
      <c r="L41" s="110">
        <v>61.043694969999997</v>
      </c>
      <c r="M41" s="110">
        <v>60.368694820000002</v>
      </c>
      <c r="N41" s="110">
        <v>62.289510270000001</v>
      </c>
      <c r="O41" s="110">
        <v>37.250430100000003</v>
      </c>
      <c r="P41" s="110">
        <v>39.079729989999997</v>
      </c>
      <c r="Q41" s="110">
        <v>34.018107389999997</v>
      </c>
      <c r="R41" s="110">
        <v>79.374055650000003</v>
      </c>
      <c r="S41" s="110">
        <v>81.712066280000002</v>
      </c>
      <c r="T41" s="110">
        <v>73.272250499999998</v>
      </c>
      <c r="U41" s="110">
        <v>36.745826080000001</v>
      </c>
      <c r="V41" s="110">
        <v>33.182356489999997</v>
      </c>
      <c r="W41" s="110">
        <v>42.722791749999999</v>
      </c>
      <c r="X41" s="110">
        <v>54.088350579999997</v>
      </c>
      <c r="Y41" s="110">
        <v>50.365957989999998</v>
      </c>
      <c r="Z41" s="110">
        <v>59.14197429</v>
      </c>
      <c r="AA41" s="110">
        <v>49.779577949999997</v>
      </c>
      <c r="AB41" s="110">
        <v>48.265540389999998</v>
      </c>
      <c r="AC41" s="110">
        <v>51.637847190000002</v>
      </c>
      <c r="AD41" s="110">
        <v>56.421020499999997</v>
      </c>
      <c r="AE41" s="110">
        <v>55.545619420000001</v>
      </c>
      <c r="AF41" s="110">
        <v>58.031892730000003</v>
      </c>
      <c r="AG41" s="110">
        <v>57.944836520000003</v>
      </c>
      <c r="AH41" s="110">
        <v>56.91830487</v>
      </c>
      <c r="AI41" s="110">
        <v>59.656867650000002</v>
      </c>
      <c r="AJ41" s="110">
        <v>59.577224520000001</v>
      </c>
      <c r="AK41" s="110">
        <v>58.182366829999999</v>
      </c>
      <c r="AL41" s="110">
        <v>61.763356940000001</v>
      </c>
      <c r="AM41" s="110">
        <v>72.334318679999996</v>
      </c>
      <c r="AN41" s="110">
        <v>72.234846599999997</v>
      </c>
      <c r="AO41" s="110">
        <v>72.503524999999996</v>
      </c>
      <c r="AP41" s="110">
        <v>72.334318679999996</v>
      </c>
      <c r="AQ41" s="110">
        <v>72.234846599999997</v>
      </c>
      <c r="AR41" s="110">
        <v>72.503524999999996</v>
      </c>
      <c r="AS41" s="110">
        <v>57.944836520000003</v>
      </c>
      <c r="AT41" s="110">
        <v>56.91830487</v>
      </c>
      <c r="AU41" s="110">
        <v>59.656867650000002</v>
      </c>
      <c r="AV41" s="110">
        <v>72.454207339999996</v>
      </c>
      <c r="AW41" s="110">
        <v>73.204723150000007</v>
      </c>
      <c r="AX41" s="110">
        <v>71.168351540000003</v>
      </c>
      <c r="AY41" s="110">
        <v>66.384211469999997</v>
      </c>
      <c r="AZ41" s="110">
        <v>66.870021809999997</v>
      </c>
      <c r="BA41" s="110">
        <v>65.689019619999996</v>
      </c>
      <c r="BB41" s="110">
        <v>63.244418500000002</v>
      </c>
      <c r="BC41" s="110">
        <v>63.07885289</v>
      </c>
      <c r="BD41" s="110">
        <v>63.487830359999997</v>
      </c>
      <c r="BE41" s="110">
        <v>36.884340199999997</v>
      </c>
      <c r="BF41" s="110">
        <v>32.945341980000002</v>
      </c>
      <c r="BG41" s="110">
        <v>43.909600070000003</v>
      </c>
      <c r="BH41" s="110">
        <v>80.06556372</v>
      </c>
      <c r="BI41" s="110">
        <v>79.648589310000006</v>
      </c>
      <c r="BJ41" s="110">
        <v>80.667463209999994</v>
      </c>
      <c r="BK41" s="110">
        <v>72.754610339999999</v>
      </c>
      <c r="BL41" s="110">
        <v>72.864988120000007</v>
      </c>
      <c r="BM41" s="110">
        <v>72.58266888</v>
      </c>
      <c r="BN41" s="110">
        <v>44.720555689999998</v>
      </c>
      <c r="BO41" s="110">
        <v>44.309006250000003</v>
      </c>
      <c r="BP41" s="110">
        <v>45.412864589999998</v>
      </c>
      <c r="BQ41" s="110">
        <v>48.082040990000003</v>
      </c>
      <c r="BR41" s="110">
        <v>47.825228887400002</v>
      </c>
      <c r="BS41" s="110">
        <v>48.537282699999999</v>
      </c>
      <c r="BT41" s="110">
        <v>50.435573859999998</v>
      </c>
      <c r="BU41" s="110">
        <v>49.383708919999997</v>
      </c>
      <c r="BV41" s="110">
        <v>52.132503710000002</v>
      </c>
      <c r="BW41" s="110">
        <v>58.697279479999999</v>
      </c>
      <c r="BX41" s="110">
        <v>59.917470260000002</v>
      </c>
      <c r="BY41" s="110">
        <v>56.54070858</v>
      </c>
      <c r="BZ41" s="110">
        <v>45.544697650000003</v>
      </c>
      <c r="CA41" s="110">
        <v>44.459790460000001</v>
      </c>
      <c r="CB41" s="110">
        <v>47.238865750000002</v>
      </c>
      <c r="CC41" s="110">
        <v>62.260169179999998</v>
      </c>
      <c r="CD41" s="110">
        <v>60.820632349999997</v>
      </c>
      <c r="CE41" s="110">
        <v>65.069567079999999</v>
      </c>
      <c r="CF41" s="110">
        <v>47.248464460000001</v>
      </c>
      <c r="CG41" s="110">
        <v>46.215693250000001</v>
      </c>
      <c r="CH41" s="110">
        <v>48.920048940000001</v>
      </c>
      <c r="CI41" s="110">
        <v>72.785995839999998</v>
      </c>
      <c r="CJ41" s="110">
        <v>72.021943309999997</v>
      </c>
      <c r="CK41" s="110">
        <v>73.93547873</v>
      </c>
      <c r="CL41" s="110">
        <v>68.812953219999997</v>
      </c>
      <c r="CM41" s="110">
        <v>69.364753750000006</v>
      </c>
      <c r="CN41" s="110">
        <v>67.742343460000001</v>
      </c>
      <c r="CO41" s="110">
        <v>62.791471889999997</v>
      </c>
      <c r="CP41" s="110">
        <v>60.614041</v>
      </c>
      <c r="CQ41" s="110">
        <v>66.220224329999994</v>
      </c>
      <c r="CR41" s="110">
        <v>63.973248060000003</v>
      </c>
      <c r="CS41" s="110">
        <v>64.469508099999999</v>
      </c>
      <c r="CT41" s="110">
        <v>63.06044026</v>
      </c>
    </row>
    <row r="42" spans="1:98" ht="15.5">
      <c r="A42" s="261"/>
      <c r="B42" s="72" t="s">
        <v>128</v>
      </c>
      <c r="C42" s="110">
        <v>44.678609479999999</v>
      </c>
      <c r="D42" s="110">
        <v>43.17728374</v>
      </c>
      <c r="E42" s="110">
        <v>47.064060599999998</v>
      </c>
      <c r="F42" s="110">
        <v>40.594513880000001</v>
      </c>
      <c r="G42" s="110">
        <v>42.06326627</v>
      </c>
      <c r="H42" s="110">
        <v>38.322134269999999</v>
      </c>
      <c r="I42" s="110">
        <v>40.625721169999998</v>
      </c>
      <c r="J42" s="110">
        <v>38.679146070000002</v>
      </c>
      <c r="K42" s="110">
        <v>43.684601919999999</v>
      </c>
      <c r="L42" s="110">
        <v>60.823433479999998</v>
      </c>
      <c r="M42" s="110">
        <v>60.657648420000001</v>
      </c>
      <c r="N42" s="110">
        <v>61.126559090000001</v>
      </c>
      <c r="O42" s="110">
        <v>37.269695319999997</v>
      </c>
      <c r="P42" s="110">
        <v>37.757740689999999</v>
      </c>
      <c r="Q42" s="110">
        <v>36.391413219999997</v>
      </c>
      <c r="R42" s="110">
        <v>79.258569510000001</v>
      </c>
      <c r="S42" s="110">
        <v>81.364434579999994</v>
      </c>
      <c r="T42" s="110">
        <v>74.037337339999993</v>
      </c>
      <c r="U42" s="110">
        <v>37.579677750000002</v>
      </c>
      <c r="V42" s="110">
        <v>33.908209169999999</v>
      </c>
      <c r="W42" s="110">
        <v>43.719048569999998</v>
      </c>
      <c r="X42" s="110">
        <v>54.264043309999998</v>
      </c>
      <c r="Y42" s="110">
        <v>50.149970320000001</v>
      </c>
      <c r="Z42" s="110">
        <v>59.810453160000002</v>
      </c>
      <c r="AA42" s="110">
        <v>49.836414099999999</v>
      </c>
      <c r="AB42" s="110">
        <v>48.31118772</v>
      </c>
      <c r="AC42" s="110">
        <v>51.69291089</v>
      </c>
      <c r="AD42" s="110">
        <v>55.269140460000003</v>
      </c>
      <c r="AE42" s="110">
        <v>54.954919080000003</v>
      </c>
      <c r="AF42" s="110">
        <v>55.821092049999997</v>
      </c>
      <c r="AG42" s="110">
        <v>57.697296219999998</v>
      </c>
      <c r="AH42" s="110">
        <v>56.063236600000003</v>
      </c>
      <c r="AI42" s="110">
        <v>60.454940149999999</v>
      </c>
      <c r="AJ42" s="110">
        <v>59.143527779999999</v>
      </c>
      <c r="AK42" s="110">
        <v>57.353332539999997</v>
      </c>
      <c r="AL42" s="110">
        <v>61.881351219999999</v>
      </c>
      <c r="AM42" s="110">
        <v>71.91650052</v>
      </c>
      <c r="AN42" s="110">
        <v>72.061578040000001</v>
      </c>
      <c r="AO42" s="110">
        <v>71.675251110000005</v>
      </c>
      <c r="AP42" s="110">
        <v>71.91650052</v>
      </c>
      <c r="AQ42" s="110">
        <v>72.061578040000001</v>
      </c>
      <c r="AR42" s="110">
        <v>71.675251110000005</v>
      </c>
      <c r="AS42" s="110">
        <v>57.697296219999998</v>
      </c>
      <c r="AT42" s="110">
        <v>56.063236600000003</v>
      </c>
      <c r="AU42" s="110">
        <v>60.454940149999999</v>
      </c>
      <c r="AV42" s="110">
        <v>71.993767669999997</v>
      </c>
      <c r="AW42" s="110">
        <v>72.681010720000003</v>
      </c>
      <c r="AX42" s="110">
        <v>70.804589919999998</v>
      </c>
      <c r="AY42" s="110">
        <v>65.951911449999997</v>
      </c>
      <c r="AZ42" s="110">
        <v>65.98275228</v>
      </c>
      <c r="BA42" s="110">
        <v>65.907057359999996</v>
      </c>
      <c r="BB42" s="110">
        <v>61.629958250000001</v>
      </c>
      <c r="BC42" s="110">
        <v>61.570799350000001</v>
      </c>
      <c r="BD42" s="110">
        <v>61.721214029999999</v>
      </c>
      <c r="BE42" s="110">
        <v>37.195793330000001</v>
      </c>
      <c r="BF42" s="110">
        <v>33.568294799999997</v>
      </c>
      <c r="BG42" s="110">
        <v>43.422683309999996</v>
      </c>
      <c r="BH42" s="110">
        <v>78.369424620000004</v>
      </c>
      <c r="BI42" s="110">
        <v>78.090387759999999</v>
      </c>
      <c r="BJ42" s="110">
        <v>78.792357390000006</v>
      </c>
      <c r="BK42" s="110">
        <v>71.458921070000002</v>
      </c>
      <c r="BL42" s="110">
        <v>72.248790349999993</v>
      </c>
      <c r="BM42" s="110">
        <v>70.171391249999999</v>
      </c>
      <c r="BN42" s="110">
        <v>45.945312100000002</v>
      </c>
      <c r="BO42" s="110">
        <v>46.04063274</v>
      </c>
      <c r="BP42" s="110">
        <v>45.793657600000003</v>
      </c>
      <c r="BQ42" s="110">
        <v>47.781433530000001</v>
      </c>
      <c r="BR42" s="110">
        <v>47.280578505914804</v>
      </c>
      <c r="BS42" s="110">
        <v>48.351724670000003</v>
      </c>
      <c r="BT42" s="110">
        <v>50.463441379999999</v>
      </c>
      <c r="BU42" s="110">
        <v>49.738558490000003</v>
      </c>
      <c r="BV42" s="110">
        <v>51.632865539999997</v>
      </c>
      <c r="BW42" s="110">
        <v>58.310221130000002</v>
      </c>
      <c r="BX42" s="110">
        <v>59.716382150000001</v>
      </c>
      <c r="BY42" s="110">
        <v>55.871236799999998</v>
      </c>
      <c r="BZ42" s="110">
        <v>44.71666278</v>
      </c>
      <c r="CA42" s="110">
        <v>43.597679110000001</v>
      </c>
      <c r="CB42" s="110">
        <v>46.383637010000001</v>
      </c>
      <c r="CC42" s="110">
        <v>63.289562519999997</v>
      </c>
      <c r="CD42" s="110">
        <v>61.699485809999999</v>
      </c>
      <c r="CE42" s="110">
        <v>66.461932270000005</v>
      </c>
      <c r="CF42" s="110">
        <v>46.755146840000002</v>
      </c>
      <c r="CG42" s="110">
        <v>45.749742670000003</v>
      </c>
      <c r="CH42" s="110">
        <v>48.380510059999999</v>
      </c>
      <c r="CI42" s="110">
        <v>73.582721890000002</v>
      </c>
      <c r="CJ42" s="110">
        <v>72.991140419999994</v>
      </c>
      <c r="CK42" s="110">
        <v>74.462229059999999</v>
      </c>
      <c r="CL42" s="110">
        <v>66.961954939999998</v>
      </c>
      <c r="CM42" s="110">
        <v>67.613373199999998</v>
      </c>
      <c r="CN42" s="110">
        <v>65.693307880000006</v>
      </c>
      <c r="CO42" s="110">
        <v>63.721873459999998</v>
      </c>
      <c r="CP42" s="110">
        <v>61.786685540000001</v>
      </c>
      <c r="CQ42" s="110">
        <v>66.729754549999996</v>
      </c>
      <c r="CR42" s="110">
        <v>65.417454269999993</v>
      </c>
      <c r="CS42" s="110">
        <v>66.920485889999995</v>
      </c>
      <c r="CT42" s="110">
        <v>62.448935489999997</v>
      </c>
    </row>
    <row r="43" spans="1:98" ht="15.5">
      <c r="A43" s="261"/>
      <c r="B43" s="72" t="s">
        <v>129</v>
      </c>
      <c r="C43" s="110">
        <v>45.684462799999999</v>
      </c>
      <c r="D43" s="110">
        <v>43.779345309999997</v>
      </c>
      <c r="E43" s="110">
        <v>48.883022259999997</v>
      </c>
      <c r="F43" s="110">
        <v>39.46344568</v>
      </c>
      <c r="G43" s="110">
        <v>39.93799525</v>
      </c>
      <c r="H43" s="110">
        <v>38.710971819999997</v>
      </c>
      <c r="I43" s="110">
        <v>40.241210690000003</v>
      </c>
      <c r="J43" s="110">
        <v>38.581716450000002</v>
      </c>
      <c r="K43" s="110">
        <v>42.901567069999999</v>
      </c>
      <c r="L43" s="110">
        <v>60.484935190000002</v>
      </c>
      <c r="M43" s="110">
        <v>59.455982949999999</v>
      </c>
      <c r="N43" s="110">
        <v>62.350010169999997</v>
      </c>
      <c r="O43" s="110">
        <v>40.498734319999997</v>
      </c>
      <c r="P43" s="110">
        <v>42.955402550000002</v>
      </c>
      <c r="Q43" s="110">
        <v>35.79878437</v>
      </c>
      <c r="R43" s="110">
        <v>78.675427909999996</v>
      </c>
      <c r="S43" s="110">
        <v>81.00490044</v>
      </c>
      <c r="T43" s="110">
        <v>72.853135800000004</v>
      </c>
      <c r="U43" s="110">
        <v>37.698227869999997</v>
      </c>
      <c r="V43" s="110">
        <v>34.396411239999999</v>
      </c>
      <c r="W43" s="110">
        <v>43.157865970000003</v>
      </c>
      <c r="X43" s="110">
        <v>54.563813920000001</v>
      </c>
      <c r="Y43" s="110">
        <v>50.386673389999999</v>
      </c>
      <c r="Z43" s="110">
        <v>60.39151064</v>
      </c>
      <c r="AA43" s="110">
        <v>49.81890842</v>
      </c>
      <c r="AB43" s="110">
        <v>49.950275300000001</v>
      </c>
      <c r="AC43" s="110">
        <v>49.657745990000002</v>
      </c>
      <c r="AD43" s="110">
        <v>55.360360159999999</v>
      </c>
      <c r="AE43" s="110">
        <v>55.699091899999999</v>
      </c>
      <c r="AF43" s="110">
        <v>54.733088979999998</v>
      </c>
      <c r="AG43" s="110">
        <v>58.354235490000001</v>
      </c>
      <c r="AH43" s="110">
        <v>57.54746806</v>
      </c>
      <c r="AI43" s="110">
        <v>59.755782600000003</v>
      </c>
      <c r="AJ43" s="110">
        <v>59.815925479999997</v>
      </c>
      <c r="AK43" s="110">
        <v>58.406444950000001</v>
      </c>
      <c r="AL43" s="110">
        <v>62.038803459999997</v>
      </c>
      <c r="AM43" s="110">
        <v>69.938433869999997</v>
      </c>
      <c r="AN43" s="110">
        <v>69.859665100000001</v>
      </c>
      <c r="AO43" s="110">
        <v>70.069280969999994</v>
      </c>
      <c r="AP43" s="110">
        <v>69.938433869999997</v>
      </c>
      <c r="AQ43" s="110">
        <v>69.859665100000001</v>
      </c>
      <c r="AR43" s="110">
        <v>70.069280969999994</v>
      </c>
      <c r="AS43" s="110">
        <v>58.354235490000001</v>
      </c>
      <c r="AT43" s="110">
        <v>57.54746806</v>
      </c>
      <c r="AU43" s="110">
        <v>59.755782600000003</v>
      </c>
      <c r="AV43" s="110">
        <v>71.375482430000005</v>
      </c>
      <c r="AW43" s="110">
        <v>72.440976669999998</v>
      </c>
      <c r="AX43" s="110">
        <v>69.491100599999996</v>
      </c>
      <c r="AY43" s="110">
        <v>65.640393459999999</v>
      </c>
      <c r="AZ43" s="110">
        <v>65.405288949999999</v>
      </c>
      <c r="BA43" s="110">
        <v>65.977122550000004</v>
      </c>
      <c r="BB43" s="110">
        <v>63.033034020000002</v>
      </c>
      <c r="BC43" s="110">
        <v>62.721178080000001</v>
      </c>
      <c r="BD43" s="110">
        <v>63.503836440000001</v>
      </c>
      <c r="BE43" s="110">
        <v>36.904055370000002</v>
      </c>
      <c r="BF43" s="110">
        <v>33.70454222</v>
      </c>
      <c r="BG43" s="110">
        <v>42.4768106</v>
      </c>
      <c r="BH43" s="110">
        <v>80.423783599999993</v>
      </c>
      <c r="BI43" s="110">
        <v>80.091022899999999</v>
      </c>
      <c r="BJ43" s="110">
        <v>80.948741200000001</v>
      </c>
      <c r="BK43" s="110">
        <v>71.766995399999999</v>
      </c>
      <c r="BL43" s="110">
        <v>71.682512079999995</v>
      </c>
      <c r="BM43" s="110">
        <v>71.90288812</v>
      </c>
      <c r="BN43" s="110">
        <v>45.79201698</v>
      </c>
      <c r="BO43" s="110">
        <v>45.443532439999998</v>
      </c>
      <c r="BP43" s="110">
        <v>46.355785840000003</v>
      </c>
      <c r="BQ43" s="110">
        <v>48.82331713</v>
      </c>
      <c r="BR43" s="110">
        <v>48.24460583759371</v>
      </c>
      <c r="BS43" s="110">
        <v>49.578524639999998</v>
      </c>
      <c r="BT43" s="110">
        <v>48.85321553</v>
      </c>
      <c r="BU43" s="110">
        <v>48.441372700000002</v>
      </c>
      <c r="BV43" s="110">
        <v>49.489115210000001</v>
      </c>
      <c r="BW43" s="110">
        <v>58.63421349</v>
      </c>
      <c r="BX43" s="110">
        <v>59.389899849999999</v>
      </c>
      <c r="BY43" s="110">
        <v>57.319601200000001</v>
      </c>
      <c r="BZ43" s="110">
        <v>42.13362652</v>
      </c>
      <c r="CA43" s="110">
        <v>40.260638470000004</v>
      </c>
      <c r="CB43" s="110">
        <v>44.939971839999998</v>
      </c>
      <c r="CC43" s="110">
        <v>62.235260230000002</v>
      </c>
      <c r="CD43" s="110">
        <v>60.8044832</v>
      </c>
      <c r="CE43" s="110">
        <v>65.054759129999994</v>
      </c>
      <c r="CF43" s="110">
        <v>47.259364130000002</v>
      </c>
      <c r="CG43" s="110">
        <v>46.096768220000001</v>
      </c>
      <c r="CH43" s="110">
        <v>49.003348780000003</v>
      </c>
      <c r="CI43" s="110">
        <v>73.129122140000007</v>
      </c>
      <c r="CJ43" s="110">
        <v>72.329965979999997</v>
      </c>
      <c r="CK43" s="110">
        <v>74.334832230000004</v>
      </c>
      <c r="CL43" s="110">
        <v>68.379796880000001</v>
      </c>
      <c r="CM43" s="110">
        <v>68.304513380000003</v>
      </c>
      <c r="CN43" s="110">
        <v>68.531138350000006</v>
      </c>
      <c r="CO43" s="110">
        <v>62.117758639999998</v>
      </c>
      <c r="CP43" s="110">
        <v>60.262639239999999</v>
      </c>
      <c r="CQ43" s="110">
        <v>65.081019330000004</v>
      </c>
      <c r="CR43" s="110">
        <v>65.945704550000002</v>
      </c>
      <c r="CS43" s="110">
        <v>67.008320389999994</v>
      </c>
      <c r="CT43" s="110">
        <v>63.884003159999999</v>
      </c>
    </row>
    <row r="44" spans="1:98" ht="15.5">
      <c r="A44" s="261"/>
      <c r="B44" s="72" t="s">
        <v>130</v>
      </c>
      <c r="C44" s="110">
        <v>44.90005146</v>
      </c>
      <c r="D44" s="110">
        <v>43.95610877</v>
      </c>
      <c r="E44" s="110">
        <v>46.54338534</v>
      </c>
      <c r="F44" s="110">
        <v>39.323392949999999</v>
      </c>
      <c r="G44" s="110">
        <v>40.354205710000002</v>
      </c>
      <c r="H44" s="110">
        <v>37.717249219999999</v>
      </c>
      <c r="I44" s="110">
        <v>41.335116880000001</v>
      </c>
      <c r="J44" s="110">
        <v>40.083520989999997</v>
      </c>
      <c r="K44" s="110">
        <v>43.35234818</v>
      </c>
      <c r="L44" s="110">
        <v>61.073634570000003</v>
      </c>
      <c r="M44" s="110">
        <v>60.087476199999998</v>
      </c>
      <c r="N44" s="110">
        <v>62.812703630000001</v>
      </c>
      <c r="O44" s="110">
        <v>38.41494221</v>
      </c>
      <c r="P44" s="110">
        <v>40.057150190000002</v>
      </c>
      <c r="Q44" s="110">
        <v>35.381779649999999</v>
      </c>
      <c r="R44" s="110">
        <v>78.631958350000005</v>
      </c>
      <c r="S44" s="110">
        <v>80.846858479999995</v>
      </c>
      <c r="T44" s="110">
        <v>73.273374709999999</v>
      </c>
      <c r="U44" s="110">
        <v>35.224865459999997</v>
      </c>
      <c r="V44" s="110">
        <v>32.605358449999997</v>
      </c>
      <c r="W44" s="110">
        <v>39.656357980000003</v>
      </c>
      <c r="X44" s="110">
        <v>54.125150519999998</v>
      </c>
      <c r="Y44" s="110">
        <v>50.139547649999997</v>
      </c>
      <c r="Z44" s="110">
        <v>59.641703669999998</v>
      </c>
      <c r="AA44" s="110">
        <v>50.601657760000002</v>
      </c>
      <c r="AB44" s="110">
        <v>49.663830529999998</v>
      </c>
      <c r="AC44" s="110">
        <v>51.807562879999999</v>
      </c>
      <c r="AD44" s="110">
        <v>56.111051889999999</v>
      </c>
      <c r="AE44" s="110">
        <v>56.250084309999998</v>
      </c>
      <c r="AF44" s="110">
        <v>55.872137719999998</v>
      </c>
      <c r="AG44" s="110">
        <v>59.378945170000001</v>
      </c>
      <c r="AH44" s="110">
        <v>58.475795769999998</v>
      </c>
      <c r="AI44" s="110">
        <v>61.005869949999997</v>
      </c>
      <c r="AJ44" s="110">
        <v>58.83673873</v>
      </c>
      <c r="AK44" s="110">
        <v>57.836405069999998</v>
      </c>
      <c r="AL44" s="110">
        <v>60.355016300000003</v>
      </c>
      <c r="AM44" s="110">
        <v>71.675798150000006</v>
      </c>
      <c r="AN44" s="110">
        <v>72.479097019999998</v>
      </c>
      <c r="AO44" s="110">
        <v>70.363567950000004</v>
      </c>
      <c r="AP44" s="110">
        <v>71.675798150000006</v>
      </c>
      <c r="AQ44" s="110">
        <v>72.479097019999998</v>
      </c>
      <c r="AR44" s="110">
        <v>70.363567950000004</v>
      </c>
      <c r="AS44" s="110">
        <v>59.378945170000001</v>
      </c>
      <c r="AT44" s="110">
        <v>58.475795769999998</v>
      </c>
      <c r="AU44" s="110">
        <v>61.005869949999997</v>
      </c>
      <c r="AV44" s="110">
        <v>71.816213360000006</v>
      </c>
      <c r="AW44" s="110">
        <v>72.566440069999999</v>
      </c>
      <c r="AX44" s="110">
        <v>70.571738260000004</v>
      </c>
      <c r="AY44" s="110">
        <v>65.718296199999997</v>
      </c>
      <c r="AZ44" s="110">
        <v>65.034569329999997</v>
      </c>
      <c r="BA44" s="110">
        <v>66.696442140000002</v>
      </c>
      <c r="BB44" s="110">
        <v>63.254550629999997</v>
      </c>
      <c r="BC44" s="110">
        <v>63.510335859999998</v>
      </c>
      <c r="BD44" s="110">
        <v>62.861134100000001</v>
      </c>
      <c r="BE44" s="110">
        <v>36.683230590000001</v>
      </c>
      <c r="BF44" s="110">
        <v>32.872677240000002</v>
      </c>
      <c r="BG44" s="110">
        <v>43.25675991</v>
      </c>
      <c r="BH44" s="110">
        <v>79.597902390000002</v>
      </c>
      <c r="BI44" s="110">
        <v>80.280996189999996</v>
      </c>
      <c r="BJ44" s="110">
        <v>78.541233860000006</v>
      </c>
      <c r="BK44" s="110">
        <v>71.823614370000001</v>
      </c>
      <c r="BL44" s="110">
        <v>70.73491636</v>
      </c>
      <c r="BM44" s="110">
        <v>73.517993669999996</v>
      </c>
      <c r="BN44" s="110">
        <v>44.937112040000002</v>
      </c>
      <c r="BO44" s="110">
        <v>44.715523359999999</v>
      </c>
      <c r="BP44" s="110">
        <v>45.289378169999999</v>
      </c>
      <c r="BQ44" s="110">
        <v>46.97599426</v>
      </c>
      <c r="BR44" s="110">
        <v>46.342338910000002</v>
      </c>
      <c r="BS44" s="110">
        <v>48.065189410000002</v>
      </c>
      <c r="BT44" s="110">
        <v>51.345684919999997</v>
      </c>
      <c r="BU44" s="110">
        <v>51.768609740000002</v>
      </c>
      <c r="BV44" s="110">
        <v>50.683196709999997</v>
      </c>
      <c r="BW44" s="110">
        <v>58.185109990000001</v>
      </c>
      <c r="BX44" s="110">
        <v>59.198047160000002</v>
      </c>
      <c r="BY44" s="110">
        <v>56.391201549999998</v>
      </c>
      <c r="BZ44" s="110">
        <v>43.956403270000003</v>
      </c>
      <c r="CA44" s="110">
        <v>42.371225440000003</v>
      </c>
      <c r="CB44" s="110">
        <v>46.290118749999998</v>
      </c>
      <c r="CC44" s="110">
        <v>63.433824350000002</v>
      </c>
      <c r="CD44" s="110">
        <v>62.435645200000003</v>
      </c>
      <c r="CE44" s="110">
        <v>65.303240950000003</v>
      </c>
      <c r="CF44" s="110">
        <v>46.118557109999998</v>
      </c>
      <c r="CG44" s="110">
        <v>44.00175342</v>
      </c>
      <c r="CH44" s="110">
        <v>49.418300850000001</v>
      </c>
      <c r="CI44" s="110">
        <v>71.966866699999997</v>
      </c>
      <c r="CJ44" s="110">
        <v>71.461974650000002</v>
      </c>
      <c r="CK44" s="110">
        <v>72.754387859999994</v>
      </c>
      <c r="CL44" s="110">
        <v>68.488662730000001</v>
      </c>
      <c r="CM44" s="110">
        <v>68.301113990000005</v>
      </c>
      <c r="CN44" s="110">
        <v>68.858116199999998</v>
      </c>
      <c r="CO44" s="110">
        <v>62.431559180000001</v>
      </c>
      <c r="CP44" s="110">
        <v>60.415761279999998</v>
      </c>
      <c r="CQ44" s="110">
        <v>65.662381670000002</v>
      </c>
      <c r="CR44" s="110">
        <v>66.297145200000003</v>
      </c>
      <c r="CS44" s="110">
        <v>66.310674700000007</v>
      </c>
      <c r="CT44" s="110">
        <v>66.272103430000001</v>
      </c>
    </row>
    <row r="45" spans="1:98" ht="15.5">
      <c r="A45" s="261">
        <v>2015</v>
      </c>
      <c r="B45" s="72" t="s">
        <v>127</v>
      </c>
      <c r="C45" s="110">
        <v>44.218458939999998</v>
      </c>
      <c r="D45" s="110">
        <v>41.715387309999997</v>
      </c>
      <c r="E45" s="110">
        <v>48.397734759999999</v>
      </c>
      <c r="F45" s="110">
        <v>38.218751709999999</v>
      </c>
      <c r="G45" s="110">
        <v>38.104925340000001</v>
      </c>
      <c r="H45" s="110">
        <v>38.404214070000002</v>
      </c>
      <c r="I45" s="110">
        <v>39.755176400000003</v>
      </c>
      <c r="J45" s="110">
        <v>38.04096586</v>
      </c>
      <c r="K45" s="110">
        <v>42.566084660000001</v>
      </c>
      <c r="L45" s="110">
        <v>61.159624489999999</v>
      </c>
      <c r="M45" s="110">
        <v>60.412199520000001</v>
      </c>
      <c r="N45" s="110">
        <v>62.554264629999999</v>
      </c>
      <c r="O45" s="110">
        <v>37.863959199999996</v>
      </c>
      <c r="P45" s="110">
        <v>39.899097779999998</v>
      </c>
      <c r="Q45" s="110">
        <v>34.01356543</v>
      </c>
      <c r="R45" s="110">
        <v>79.165150199999999</v>
      </c>
      <c r="S45" s="110">
        <v>81.73607337</v>
      </c>
      <c r="T45" s="110">
        <v>72.984832530000006</v>
      </c>
      <c r="U45" s="110">
        <v>35.362598509999998</v>
      </c>
      <c r="V45" s="110">
        <v>32.943222929999997</v>
      </c>
      <c r="W45" s="110">
        <v>39.440601610000002</v>
      </c>
      <c r="X45" s="110">
        <v>54.402139390000002</v>
      </c>
      <c r="Y45" s="110">
        <v>51.31379536</v>
      </c>
      <c r="Z45" s="110">
        <v>58.617219759999998</v>
      </c>
      <c r="AA45" s="110">
        <v>50.426959930000002</v>
      </c>
      <c r="AB45" s="110">
        <v>49.708994019999999</v>
      </c>
      <c r="AC45" s="110">
        <v>51.329680240000002</v>
      </c>
      <c r="AD45" s="110">
        <v>56.497074810000001</v>
      </c>
      <c r="AE45" s="110">
        <v>55.908240190000001</v>
      </c>
      <c r="AF45" s="110">
        <v>57.492160349999999</v>
      </c>
      <c r="AG45" s="110">
        <v>58.940892570000003</v>
      </c>
      <c r="AH45" s="110">
        <v>57.245685430000002</v>
      </c>
      <c r="AI45" s="110">
        <v>61.8208555</v>
      </c>
      <c r="AJ45" s="110">
        <v>57.505977520000002</v>
      </c>
      <c r="AK45" s="110">
        <v>56.33239253</v>
      </c>
      <c r="AL45" s="110">
        <v>59.341533470000002</v>
      </c>
      <c r="AM45" s="110">
        <v>71.426188830000001</v>
      </c>
      <c r="AN45" s="110">
        <v>71.957180289999997</v>
      </c>
      <c r="AO45" s="110">
        <v>70.536172370000003</v>
      </c>
      <c r="AP45" s="110">
        <v>71.426188830000001</v>
      </c>
      <c r="AQ45" s="110">
        <v>71.957180289999997</v>
      </c>
      <c r="AR45" s="110">
        <v>70.536172370000003</v>
      </c>
      <c r="AS45" s="110">
        <v>58.940892570000003</v>
      </c>
      <c r="AT45" s="110">
        <v>57.245685430000002</v>
      </c>
      <c r="AU45" s="110">
        <v>61.8208555</v>
      </c>
      <c r="AV45" s="110">
        <v>71.134893450000007</v>
      </c>
      <c r="AW45" s="110">
        <v>71.430105870000006</v>
      </c>
      <c r="AX45" s="110">
        <v>70.635192320000002</v>
      </c>
      <c r="AY45" s="110">
        <v>65.926791179999995</v>
      </c>
      <c r="AZ45" s="110">
        <v>66.257958029999998</v>
      </c>
      <c r="BA45" s="110">
        <v>65.446461859999999</v>
      </c>
      <c r="BB45" s="110">
        <v>62.78604584</v>
      </c>
      <c r="BC45" s="110">
        <v>62.773808160000002</v>
      </c>
      <c r="BD45" s="110">
        <v>62.805022950000001</v>
      </c>
      <c r="BE45" s="110">
        <v>36.100975030000001</v>
      </c>
      <c r="BF45" s="110">
        <v>33.45076031</v>
      </c>
      <c r="BG45" s="110">
        <v>40.743766649999998</v>
      </c>
      <c r="BH45" s="110">
        <v>80.383855530000005</v>
      </c>
      <c r="BI45" s="110">
        <v>81.138057029999999</v>
      </c>
      <c r="BJ45" s="110">
        <v>79.228646960000006</v>
      </c>
      <c r="BK45" s="110">
        <v>73.299023009999999</v>
      </c>
      <c r="BL45" s="110">
        <v>72.752514020000007</v>
      </c>
      <c r="BM45" s="110">
        <v>74.177478350000001</v>
      </c>
      <c r="BN45" s="110">
        <v>47.525809479999999</v>
      </c>
      <c r="BO45" s="110">
        <v>48.953381810000003</v>
      </c>
      <c r="BP45" s="110">
        <v>45.175459699999998</v>
      </c>
      <c r="BQ45" s="110">
        <v>47.437946359999998</v>
      </c>
      <c r="BR45" s="110">
        <v>46.971078089999999</v>
      </c>
      <c r="BS45" s="110">
        <v>48.207704210000003</v>
      </c>
      <c r="BT45" s="110">
        <v>51.089515769999998</v>
      </c>
      <c r="BU45" s="110">
        <v>51.991066400000001</v>
      </c>
      <c r="BV45" s="110">
        <v>49.676531050000001</v>
      </c>
      <c r="BW45" s="110">
        <v>57.953901340000002</v>
      </c>
      <c r="BX45" s="110">
        <v>59.779803940000001</v>
      </c>
      <c r="BY45" s="110">
        <v>54.690068510000003</v>
      </c>
      <c r="BZ45" s="110">
        <v>44.18046064</v>
      </c>
      <c r="CA45" s="110">
        <v>43.009509729999998</v>
      </c>
      <c r="CB45" s="110">
        <v>45.960588549999997</v>
      </c>
      <c r="CC45" s="110">
        <v>61.41535811</v>
      </c>
      <c r="CD45" s="110">
        <v>60.210352389999997</v>
      </c>
      <c r="CE45" s="110">
        <v>63.708205890000002</v>
      </c>
      <c r="CF45" s="110">
        <v>45.277989310000002</v>
      </c>
      <c r="CG45" s="110">
        <v>42.848519860000003</v>
      </c>
      <c r="CH45" s="110">
        <v>49.11005402</v>
      </c>
      <c r="CI45" s="110">
        <v>72.622051810000002</v>
      </c>
      <c r="CJ45" s="110">
        <v>72.855533649999998</v>
      </c>
      <c r="CK45" s="110">
        <v>72.248815789999995</v>
      </c>
      <c r="CL45" s="110">
        <v>68.760254900000007</v>
      </c>
      <c r="CM45" s="110">
        <v>69.682811760000007</v>
      </c>
      <c r="CN45" s="110">
        <v>66.889268380000004</v>
      </c>
      <c r="CO45" s="110">
        <v>62.324113400000002</v>
      </c>
      <c r="CP45" s="110">
        <v>60.599004360000002</v>
      </c>
      <c r="CQ45" s="110">
        <v>65.047266949999994</v>
      </c>
      <c r="CR45" s="110">
        <v>64.566397219999999</v>
      </c>
      <c r="CS45" s="110">
        <v>65.794572310000007</v>
      </c>
      <c r="CT45" s="110">
        <v>62.365819070000001</v>
      </c>
    </row>
    <row r="46" spans="1:98" ht="15.5">
      <c r="A46" s="261"/>
      <c r="B46" s="72" t="s">
        <v>128</v>
      </c>
      <c r="C46" s="110">
        <v>43.668524900000001</v>
      </c>
      <c r="D46" s="110">
        <v>41.499613660000001</v>
      </c>
      <c r="E46" s="110">
        <v>47.289793899999999</v>
      </c>
      <c r="F46" s="110">
        <v>40.149924540000001</v>
      </c>
      <c r="G46" s="110">
        <v>40.559174890000001</v>
      </c>
      <c r="H46" s="110">
        <v>39.499265710000003</v>
      </c>
      <c r="I46" s="110">
        <v>40.398819760000002</v>
      </c>
      <c r="J46" s="110">
        <v>38.992388409999997</v>
      </c>
      <c r="K46" s="110">
        <v>42.628937550000003</v>
      </c>
      <c r="L46" s="110">
        <v>61.018167920000003</v>
      </c>
      <c r="M46" s="110">
        <v>59.409153879999998</v>
      </c>
      <c r="N46" s="110">
        <v>63.88712014</v>
      </c>
      <c r="O46" s="110">
        <v>36.042302409999998</v>
      </c>
      <c r="P46" s="110">
        <v>38.241131490000001</v>
      </c>
      <c r="Q46" s="110">
        <v>31.81600894</v>
      </c>
      <c r="R46" s="110">
        <v>78.838769869999993</v>
      </c>
      <c r="S46" s="110">
        <v>81.289845299999996</v>
      </c>
      <c r="T46" s="110">
        <v>72.700368659999995</v>
      </c>
      <c r="U46" s="110">
        <v>35.074362890000003</v>
      </c>
      <c r="V46" s="110">
        <v>33.058338020000001</v>
      </c>
      <c r="W46" s="110">
        <v>38.533733259999998</v>
      </c>
      <c r="X46" s="110">
        <v>54.401111</v>
      </c>
      <c r="Y46" s="110">
        <v>52.469993359999997</v>
      </c>
      <c r="Z46" s="110">
        <v>57.03842693</v>
      </c>
      <c r="AA46" s="110">
        <v>51.278991140000002</v>
      </c>
      <c r="AB46" s="110">
        <v>49.943366410000003</v>
      </c>
      <c r="AC46" s="110">
        <v>52.983979900000001</v>
      </c>
      <c r="AD46" s="110">
        <v>55.983676619999997</v>
      </c>
      <c r="AE46" s="110">
        <v>54.812975829999999</v>
      </c>
      <c r="AF46" s="110">
        <v>57.943687480000001</v>
      </c>
      <c r="AG46" s="110">
        <v>59.275597980000001</v>
      </c>
      <c r="AH46" s="110">
        <v>58.041387350000001</v>
      </c>
      <c r="AI46" s="110">
        <v>61.373936</v>
      </c>
      <c r="AJ46" s="110">
        <v>58.296545690000002</v>
      </c>
      <c r="AK46" s="110">
        <v>55.354779520000001</v>
      </c>
      <c r="AL46" s="110">
        <v>62.816530100000001</v>
      </c>
      <c r="AM46" s="110">
        <v>71.601916149999994</v>
      </c>
      <c r="AN46" s="110">
        <v>71.140887960000001</v>
      </c>
      <c r="AO46" s="110">
        <v>72.320224359999997</v>
      </c>
      <c r="AP46" s="110">
        <v>71.601916149999994</v>
      </c>
      <c r="AQ46" s="110">
        <v>71.140887960000001</v>
      </c>
      <c r="AR46" s="110">
        <v>72.320224359999997</v>
      </c>
      <c r="AS46" s="110">
        <v>59.275597980000001</v>
      </c>
      <c r="AT46" s="110">
        <v>58.041387350000001</v>
      </c>
      <c r="AU46" s="110">
        <v>61.373936</v>
      </c>
      <c r="AV46" s="110">
        <v>71.130379899999994</v>
      </c>
      <c r="AW46" s="110">
        <v>72.045485540000001</v>
      </c>
      <c r="AX46" s="110">
        <v>69.527818420000003</v>
      </c>
      <c r="AY46" s="110">
        <v>66.369200129999996</v>
      </c>
      <c r="AZ46" s="110">
        <v>66.883333219999997</v>
      </c>
      <c r="BA46" s="110">
        <v>65.647578760000002</v>
      </c>
      <c r="BB46" s="110">
        <v>62.075418910000003</v>
      </c>
      <c r="BC46" s="110">
        <v>62.50519268</v>
      </c>
      <c r="BD46" s="110">
        <v>61.412656920000003</v>
      </c>
      <c r="BE46" s="110">
        <v>36.891887740000001</v>
      </c>
      <c r="BF46" s="110">
        <v>33.435925349999998</v>
      </c>
      <c r="BG46" s="110">
        <v>42.722764040000001</v>
      </c>
      <c r="BH46" s="110">
        <v>79.998405869999999</v>
      </c>
      <c r="BI46" s="110">
        <v>80.350489190000005</v>
      </c>
      <c r="BJ46" s="110">
        <v>79.465914459999993</v>
      </c>
      <c r="BK46" s="110">
        <v>72.413395289999997</v>
      </c>
      <c r="BL46" s="110">
        <v>71.390455930000002</v>
      </c>
      <c r="BM46" s="110">
        <v>74.114524840000001</v>
      </c>
      <c r="BN46" s="110">
        <v>45.176968670000001</v>
      </c>
      <c r="BO46" s="110">
        <v>44.057082970000003</v>
      </c>
      <c r="BP46" s="110">
        <v>46.945148979999999</v>
      </c>
      <c r="BQ46" s="110">
        <v>47.274864090000001</v>
      </c>
      <c r="BR46" s="110">
        <v>46.72653751</v>
      </c>
      <c r="BS46" s="110">
        <v>48.165688510000003</v>
      </c>
      <c r="BT46" s="110">
        <v>50.900503010000001</v>
      </c>
      <c r="BU46" s="110">
        <v>50.961416909999997</v>
      </c>
      <c r="BV46" s="110">
        <v>50.802780949999999</v>
      </c>
      <c r="BW46" s="110">
        <v>58.250166190000002</v>
      </c>
      <c r="BX46" s="110">
        <v>60.216763520000001</v>
      </c>
      <c r="BY46" s="110">
        <v>54.939208270000002</v>
      </c>
      <c r="BZ46" s="110">
        <v>45.374660310000003</v>
      </c>
      <c r="CA46" s="110">
        <v>43.173707149999998</v>
      </c>
      <c r="CB46" s="110">
        <v>48.594635689999997</v>
      </c>
      <c r="CC46" s="110">
        <v>63.656394650000003</v>
      </c>
      <c r="CD46" s="110">
        <v>61.484936820000001</v>
      </c>
      <c r="CE46" s="110">
        <v>67.644586439999998</v>
      </c>
      <c r="CF46" s="110">
        <v>47.317223990000002</v>
      </c>
      <c r="CG46" s="110">
        <v>45.363799139999998</v>
      </c>
      <c r="CH46" s="110">
        <v>50.30353178</v>
      </c>
      <c r="CI46" s="110">
        <v>73.216321960000002</v>
      </c>
      <c r="CJ46" s="110">
        <v>72.359125230000004</v>
      </c>
      <c r="CK46" s="110">
        <v>74.515355220000004</v>
      </c>
      <c r="CL46" s="110">
        <v>68.100606209999995</v>
      </c>
      <c r="CM46" s="110">
        <v>68.863661879999995</v>
      </c>
      <c r="CN46" s="110">
        <v>66.594896160000005</v>
      </c>
      <c r="CO46" s="110">
        <v>62.326087489999999</v>
      </c>
      <c r="CP46" s="110">
        <v>60.355509410000003</v>
      </c>
      <c r="CQ46" s="110">
        <v>65.516164919999994</v>
      </c>
      <c r="CR46" s="110">
        <v>66.015465340000006</v>
      </c>
      <c r="CS46" s="110">
        <v>66.826405840000007</v>
      </c>
      <c r="CT46" s="110">
        <v>64.481915770000001</v>
      </c>
    </row>
    <row r="47" spans="1:98" ht="15.5">
      <c r="A47" s="261"/>
      <c r="B47" s="72" t="s">
        <v>129</v>
      </c>
      <c r="C47" s="110">
        <v>43.461175099999998</v>
      </c>
      <c r="D47" s="110">
        <v>40.373103329999999</v>
      </c>
      <c r="E47" s="110">
        <v>48.605620260000002</v>
      </c>
      <c r="F47" s="110">
        <v>39.968521330000002</v>
      </c>
      <c r="G47" s="110">
        <v>39.955630990000003</v>
      </c>
      <c r="H47" s="110">
        <v>39.989933710000003</v>
      </c>
      <c r="I47" s="110">
        <v>40.6609543</v>
      </c>
      <c r="J47" s="110">
        <v>39.257126300000003</v>
      </c>
      <c r="K47" s="110">
        <v>42.896488079999997</v>
      </c>
      <c r="L47" s="110">
        <v>61.492588869999999</v>
      </c>
      <c r="M47" s="110">
        <v>61.23700754</v>
      </c>
      <c r="N47" s="110">
        <v>61.963141489999998</v>
      </c>
      <c r="O47" s="110">
        <v>37.439921069999997</v>
      </c>
      <c r="P47" s="110">
        <v>40.07484023</v>
      </c>
      <c r="Q47" s="110">
        <v>32.418574759999998</v>
      </c>
      <c r="R47" s="110">
        <v>78.318736279999996</v>
      </c>
      <c r="S47" s="110">
        <v>81.418023439999999</v>
      </c>
      <c r="T47" s="110">
        <v>70.762717949999995</v>
      </c>
      <c r="U47" s="110">
        <v>35.27845009</v>
      </c>
      <c r="V47" s="110">
        <v>32.429593740000001</v>
      </c>
      <c r="W47" s="110">
        <v>40.05075763</v>
      </c>
      <c r="X47" s="110">
        <v>53.849222300000001</v>
      </c>
      <c r="Y47" s="110">
        <v>52.43226757</v>
      </c>
      <c r="Z47" s="110">
        <v>55.81643167</v>
      </c>
      <c r="AA47" s="110">
        <v>50.469357479999999</v>
      </c>
      <c r="AB47" s="110">
        <v>50.314727359999999</v>
      </c>
      <c r="AC47" s="110">
        <v>50.662454060000002</v>
      </c>
      <c r="AD47" s="110">
        <v>57.64447835</v>
      </c>
      <c r="AE47" s="110">
        <v>55.77617875</v>
      </c>
      <c r="AF47" s="110">
        <v>60.816119909999998</v>
      </c>
      <c r="AG47" s="110">
        <v>58.8141453</v>
      </c>
      <c r="AH47" s="110">
        <v>57.453425430000003</v>
      </c>
      <c r="AI47" s="110">
        <v>61.033394690000002</v>
      </c>
      <c r="AJ47" s="110">
        <v>57.456078669999997</v>
      </c>
      <c r="AK47" s="110">
        <v>54.338004169999998</v>
      </c>
      <c r="AL47" s="110">
        <v>62.334411690000003</v>
      </c>
      <c r="AM47" s="110">
        <v>72.872105570000002</v>
      </c>
      <c r="AN47" s="110">
        <v>72.435285359999995</v>
      </c>
      <c r="AO47" s="110">
        <v>73.542313770000007</v>
      </c>
      <c r="AP47" s="110">
        <v>72.872105570000002</v>
      </c>
      <c r="AQ47" s="110">
        <v>72.435285359999995</v>
      </c>
      <c r="AR47" s="110">
        <v>73.542313770000007</v>
      </c>
      <c r="AS47" s="110">
        <v>58.8141453</v>
      </c>
      <c r="AT47" s="110">
        <v>57.453425430000003</v>
      </c>
      <c r="AU47" s="110">
        <v>61.033394690000002</v>
      </c>
      <c r="AV47" s="110">
        <v>71.494400819999996</v>
      </c>
      <c r="AW47" s="110">
        <v>71.654553660000005</v>
      </c>
      <c r="AX47" s="110">
        <v>71.221813519999998</v>
      </c>
      <c r="AY47" s="110">
        <v>66.930601690000003</v>
      </c>
      <c r="AZ47" s="110">
        <v>66.934291889999997</v>
      </c>
      <c r="BA47" s="110">
        <v>66.925190529999995</v>
      </c>
      <c r="BB47" s="110">
        <v>61.079023810000002</v>
      </c>
      <c r="BC47" s="110">
        <v>61.940140829999997</v>
      </c>
      <c r="BD47" s="110">
        <v>59.805526409999999</v>
      </c>
      <c r="BE47" s="110">
        <v>37.232648439999998</v>
      </c>
      <c r="BF47" s="110">
        <v>34.855093070000002</v>
      </c>
      <c r="BG47" s="110">
        <v>41.32823973</v>
      </c>
      <c r="BH47" s="110">
        <v>80.64158046</v>
      </c>
      <c r="BI47" s="110">
        <v>80.889534900000001</v>
      </c>
      <c r="BJ47" s="110">
        <v>80.258471259999993</v>
      </c>
      <c r="BK47" s="110">
        <v>73.663727269999995</v>
      </c>
      <c r="BL47" s="110">
        <v>72.138495509999998</v>
      </c>
      <c r="BM47" s="110">
        <v>76.059197229999995</v>
      </c>
      <c r="BN47" s="110">
        <v>45.29389785</v>
      </c>
      <c r="BO47" s="110">
        <v>44.481905670000003</v>
      </c>
      <c r="BP47" s="110">
        <v>46.638288619999997</v>
      </c>
      <c r="BQ47" s="110">
        <v>46.568357800000001</v>
      </c>
      <c r="BR47" s="110">
        <v>45.790581879999998</v>
      </c>
      <c r="BS47" s="110">
        <v>47.890319339999998</v>
      </c>
      <c r="BT47" s="110">
        <v>51.558143119999997</v>
      </c>
      <c r="BU47" s="110">
        <v>51.78262771</v>
      </c>
      <c r="BV47" s="110">
        <v>51.199432799999997</v>
      </c>
      <c r="BW47" s="110">
        <v>59.248894749999998</v>
      </c>
      <c r="BX47" s="110">
        <v>60.60652382</v>
      </c>
      <c r="BY47" s="110">
        <v>56.944656600000002</v>
      </c>
      <c r="BZ47" s="110">
        <v>43.29327318</v>
      </c>
      <c r="CA47" s="110">
        <v>41.504586119999999</v>
      </c>
      <c r="CB47" s="110">
        <v>45.9707644</v>
      </c>
      <c r="CC47" s="110">
        <v>64.077853219999994</v>
      </c>
      <c r="CD47" s="110">
        <v>62.611424980000002</v>
      </c>
      <c r="CE47" s="110">
        <v>66.624650529999997</v>
      </c>
      <c r="CF47" s="110">
        <v>47.915885529999997</v>
      </c>
      <c r="CG47" s="110">
        <v>46.198347750000003</v>
      </c>
      <c r="CH47" s="110">
        <v>50.551465880000002</v>
      </c>
      <c r="CI47" s="110">
        <v>71.651786139999999</v>
      </c>
      <c r="CJ47" s="110">
        <v>71.342839429999998</v>
      </c>
      <c r="CK47" s="110">
        <v>72.141596919999998</v>
      </c>
      <c r="CL47" s="110">
        <v>68.485220900000002</v>
      </c>
      <c r="CM47" s="110">
        <v>69.674218760000002</v>
      </c>
      <c r="CN47" s="110">
        <v>66.114352699999998</v>
      </c>
      <c r="CO47" s="110">
        <v>61.960175339999999</v>
      </c>
      <c r="CP47" s="110">
        <v>60.68469683</v>
      </c>
      <c r="CQ47" s="110">
        <v>64.030799020000003</v>
      </c>
      <c r="CR47" s="110">
        <v>65.791710550000005</v>
      </c>
      <c r="CS47" s="110">
        <v>65.747585270000002</v>
      </c>
      <c r="CT47" s="110">
        <v>65.87695248</v>
      </c>
    </row>
    <row r="48" spans="1:98" ht="15.5">
      <c r="A48" s="261"/>
      <c r="B48" s="72" t="s">
        <v>130</v>
      </c>
      <c r="C48" s="110">
        <v>43.650141830000003</v>
      </c>
      <c r="D48" s="110">
        <v>41.355660899999997</v>
      </c>
      <c r="E48" s="110">
        <v>47.356017819999998</v>
      </c>
      <c r="F48" s="110">
        <v>41.495505909999999</v>
      </c>
      <c r="G48" s="110">
        <v>41.407899790000002</v>
      </c>
      <c r="H48" s="110">
        <v>41.63417785</v>
      </c>
      <c r="I48" s="110">
        <v>41.086463909999999</v>
      </c>
      <c r="J48" s="110">
        <v>38.738928340000001</v>
      </c>
      <c r="K48" s="110">
        <v>44.712000449999998</v>
      </c>
      <c r="L48" s="110">
        <v>62.297802259999997</v>
      </c>
      <c r="M48" s="110">
        <v>61.427312569999998</v>
      </c>
      <c r="N48" s="110">
        <v>63.820184519999998</v>
      </c>
      <c r="O48" s="110">
        <v>38.326168850000002</v>
      </c>
      <c r="P48" s="110">
        <v>38.907227779999999</v>
      </c>
      <c r="Q48" s="110">
        <v>37.328080380000003</v>
      </c>
      <c r="R48" s="110">
        <v>78.948483490000001</v>
      </c>
      <c r="S48" s="110">
        <v>81.737454929999998</v>
      </c>
      <c r="T48" s="110">
        <v>72.206434830000006</v>
      </c>
      <c r="U48" s="110">
        <v>37.002040530000002</v>
      </c>
      <c r="V48" s="110">
        <v>33.642207499999998</v>
      </c>
      <c r="W48" s="110">
        <v>42.63958959</v>
      </c>
      <c r="X48" s="110">
        <v>54.120256259999998</v>
      </c>
      <c r="Y48" s="110">
        <v>51.778337030000003</v>
      </c>
      <c r="Z48" s="110">
        <v>57.398146019999999</v>
      </c>
      <c r="AA48" s="110">
        <v>49.145379650000002</v>
      </c>
      <c r="AB48" s="110">
        <v>48.584417109999997</v>
      </c>
      <c r="AC48" s="110">
        <v>49.898676930000001</v>
      </c>
      <c r="AD48" s="110">
        <v>56.195218990000001</v>
      </c>
      <c r="AE48" s="110">
        <v>53.507096009999998</v>
      </c>
      <c r="AF48" s="110">
        <v>60.83407631</v>
      </c>
      <c r="AG48" s="110">
        <v>59.624202680000003</v>
      </c>
      <c r="AH48" s="110">
        <v>57.729160630000003</v>
      </c>
      <c r="AI48" s="110">
        <v>62.55979782</v>
      </c>
      <c r="AJ48" s="110">
        <v>58.386442639999999</v>
      </c>
      <c r="AK48" s="110">
        <v>55.853590429999997</v>
      </c>
      <c r="AL48" s="110">
        <v>62.208605849999998</v>
      </c>
      <c r="AM48" s="110">
        <v>72.193553949999995</v>
      </c>
      <c r="AN48" s="110">
        <v>71.041622590000003</v>
      </c>
      <c r="AO48" s="110">
        <v>73.946183649999995</v>
      </c>
      <c r="AP48" s="110">
        <v>72.193553949999995</v>
      </c>
      <c r="AQ48" s="110">
        <v>71.041622590000003</v>
      </c>
      <c r="AR48" s="110">
        <v>73.946183649999995</v>
      </c>
      <c r="AS48" s="110">
        <v>59.624202680000003</v>
      </c>
      <c r="AT48" s="110">
        <v>57.729160630000003</v>
      </c>
      <c r="AU48" s="110">
        <v>62.55979782</v>
      </c>
      <c r="AV48" s="110">
        <v>70.854613520000001</v>
      </c>
      <c r="AW48" s="110">
        <v>71.412763100000006</v>
      </c>
      <c r="AX48" s="110">
        <v>69.911586080000006</v>
      </c>
      <c r="AY48" s="110">
        <v>67.551842890000003</v>
      </c>
      <c r="AZ48" s="110">
        <v>67.1966331</v>
      </c>
      <c r="BA48" s="110">
        <v>68.07902532</v>
      </c>
      <c r="BB48" s="110">
        <v>62.923768580000001</v>
      </c>
      <c r="BC48" s="110">
        <v>63.160602699999998</v>
      </c>
      <c r="BD48" s="110">
        <v>62.57207331</v>
      </c>
      <c r="BE48" s="110">
        <v>36.286317490000002</v>
      </c>
      <c r="BF48" s="110">
        <v>33.332799190000003</v>
      </c>
      <c r="BG48" s="110">
        <v>41.329249070000003</v>
      </c>
      <c r="BH48" s="110">
        <v>80.603963539999995</v>
      </c>
      <c r="BI48" s="110">
        <v>80.617266799999996</v>
      </c>
      <c r="BJ48" s="110">
        <v>80.583958940000002</v>
      </c>
      <c r="BK48" s="110">
        <v>74.36136372</v>
      </c>
      <c r="BL48" s="110">
        <v>72.27359543</v>
      </c>
      <c r="BM48" s="110">
        <v>77.713205380000005</v>
      </c>
      <c r="BN48" s="110">
        <v>45.212665970000003</v>
      </c>
      <c r="BO48" s="110">
        <v>43.830461040000003</v>
      </c>
      <c r="BP48" s="110">
        <v>47.426326510000003</v>
      </c>
      <c r="BQ48" s="110">
        <v>48.637738200000001</v>
      </c>
      <c r="BR48" s="110">
        <v>47.955545700000002</v>
      </c>
      <c r="BS48" s="110">
        <v>49.732428200000001</v>
      </c>
      <c r="BT48" s="110">
        <v>51.89171632</v>
      </c>
      <c r="BU48" s="110">
        <v>51.205487470000001</v>
      </c>
      <c r="BV48" s="110">
        <v>52.996404800000001</v>
      </c>
      <c r="BW48" s="110">
        <v>58.15216392</v>
      </c>
      <c r="BX48" s="110">
        <v>58.995849919999998</v>
      </c>
      <c r="BY48" s="110">
        <v>56.750132219999998</v>
      </c>
      <c r="BZ48" s="110">
        <v>46.72564457</v>
      </c>
      <c r="CA48" s="110">
        <v>44.85708245</v>
      </c>
      <c r="CB48" s="110">
        <v>49.499385510000003</v>
      </c>
      <c r="CC48" s="110">
        <v>64.629053339999999</v>
      </c>
      <c r="CD48" s="110">
        <v>63.364042920000003</v>
      </c>
      <c r="CE48" s="110">
        <v>66.788741139999999</v>
      </c>
      <c r="CF48" s="110">
        <v>47.933479089999999</v>
      </c>
      <c r="CG48" s="110">
        <v>45.989447990000002</v>
      </c>
      <c r="CH48" s="110">
        <v>50.818382759999999</v>
      </c>
      <c r="CI48" s="110">
        <v>71.01025516</v>
      </c>
      <c r="CJ48" s="110">
        <v>69.561087599999993</v>
      </c>
      <c r="CK48" s="110">
        <v>73.191162430000006</v>
      </c>
      <c r="CL48" s="110">
        <v>68.711231920000003</v>
      </c>
      <c r="CM48" s="110">
        <v>69.216829660000002</v>
      </c>
      <c r="CN48" s="110">
        <v>67.738999939999999</v>
      </c>
      <c r="CO48" s="110">
        <v>63.05244837</v>
      </c>
      <c r="CP48" s="110">
        <v>60.76299109</v>
      </c>
      <c r="CQ48" s="110">
        <v>66.596250879999999</v>
      </c>
      <c r="CR48" s="110">
        <v>65.49191673</v>
      </c>
      <c r="CS48" s="110">
        <v>65.585449519999997</v>
      </c>
      <c r="CT48" s="110">
        <v>65.315720020000001</v>
      </c>
    </row>
    <row r="49" spans="1:98" ht="15.5">
      <c r="A49" s="261">
        <v>2016</v>
      </c>
      <c r="B49" s="72" t="s">
        <v>127</v>
      </c>
      <c r="C49" s="111">
        <v>43.319400000000002</v>
      </c>
      <c r="D49" s="111">
        <v>41.060600000000001</v>
      </c>
      <c r="E49" s="111">
        <v>46.923499999999997</v>
      </c>
      <c r="F49" s="111">
        <v>41.393099999999997</v>
      </c>
      <c r="G49" s="111">
        <v>40.864800000000002</v>
      </c>
      <c r="H49" s="111">
        <v>42.238100000000003</v>
      </c>
      <c r="I49" s="111">
        <v>41.708399999999997</v>
      </c>
      <c r="J49" s="111">
        <v>39.823900000000002</v>
      </c>
      <c r="K49" s="111">
        <v>44.764200000000002</v>
      </c>
      <c r="L49" s="111">
        <v>61.423699999999997</v>
      </c>
      <c r="M49" s="111">
        <v>60.886400000000002</v>
      </c>
      <c r="N49" s="111">
        <v>62.431899999999999</v>
      </c>
      <c r="O49" s="111">
        <v>37.649099999999997</v>
      </c>
      <c r="P49" s="111">
        <v>34.362000000000002</v>
      </c>
      <c r="Q49" s="111">
        <v>43.231499999999997</v>
      </c>
      <c r="R49" s="111">
        <v>53.8202</v>
      </c>
      <c r="S49" s="111">
        <v>51.018700000000003</v>
      </c>
      <c r="T49" s="111">
        <v>57.670299999999997</v>
      </c>
      <c r="U49" s="111">
        <v>78.260000000000005</v>
      </c>
      <c r="V49" s="111">
        <v>80.555499999999995</v>
      </c>
      <c r="W49" s="111">
        <v>72.950699999999998</v>
      </c>
      <c r="X49" s="111">
        <v>34.409100000000002</v>
      </c>
      <c r="Y49" s="111">
        <v>37.027999999999999</v>
      </c>
      <c r="Z49" s="111">
        <v>29.765999999999998</v>
      </c>
      <c r="AA49" s="111">
        <v>48.183500000000002</v>
      </c>
      <c r="AB49" s="111">
        <v>48.258899999999997</v>
      </c>
      <c r="AC49" s="111">
        <v>48.085900000000002</v>
      </c>
      <c r="AD49" s="111">
        <v>55.514499999999998</v>
      </c>
      <c r="AE49" s="111">
        <v>52.741599999999998</v>
      </c>
      <c r="AF49" s="111">
        <v>60.318899999999999</v>
      </c>
      <c r="AG49" s="111">
        <v>56.707000000000001</v>
      </c>
      <c r="AH49" s="111">
        <v>56.259799999999998</v>
      </c>
      <c r="AI49" s="111">
        <v>57.428699999999999</v>
      </c>
      <c r="AJ49" s="111">
        <v>55.7697</v>
      </c>
      <c r="AK49" s="111">
        <v>53.162500000000001</v>
      </c>
      <c r="AL49" s="111">
        <v>59.8277</v>
      </c>
      <c r="AM49" s="111">
        <v>79.905199999999994</v>
      </c>
      <c r="AN49" s="111">
        <v>80.937700000000007</v>
      </c>
      <c r="AO49" s="111">
        <v>78.389899999999997</v>
      </c>
      <c r="AP49" s="111">
        <v>71.918499999999995</v>
      </c>
      <c r="AQ49" s="111">
        <v>71.849599999999995</v>
      </c>
      <c r="AR49" s="111">
        <v>72.028300000000002</v>
      </c>
      <c r="AS49" s="111">
        <v>49.494599999999998</v>
      </c>
      <c r="AT49" s="111">
        <v>47.017299999999999</v>
      </c>
      <c r="AU49" s="111">
        <v>53.464799999999997</v>
      </c>
      <c r="AV49" s="111">
        <v>71.822900000000004</v>
      </c>
      <c r="AW49" s="111">
        <v>72.36</v>
      </c>
      <c r="AX49" s="111">
        <v>70.934600000000003</v>
      </c>
      <c r="AY49" s="111">
        <v>67.948800000000006</v>
      </c>
      <c r="AZ49" s="111">
        <v>69.004900000000006</v>
      </c>
      <c r="BA49" s="111">
        <v>66.377099999999999</v>
      </c>
      <c r="BB49" s="111">
        <v>62.070900000000002</v>
      </c>
      <c r="BC49" s="111">
        <v>63.358400000000003</v>
      </c>
      <c r="BD49" s="111">
        <v>60.182400000000001</v>
      </c>
      <c r="BE49" s="111">
        <v>36.889099999999999</v>
      </c>
      <c r="BF49" s="111">
        <v>33.170900000000003</v>
      </c>
      <c r="BG49" s="111">
        <v>43.183199999999999</v>
      </c>
      <c r="BH49" s="111">
        <v>82.022599999999997</v>
      </c>
      <c r="BI49" s="111">
        <v>82.999499999999998</v>
      </c>
      <c r="BJ49" s="111">
        <v>80.501300000000001</v>
      </c>
      <c r="BK49" s="111">
        <v>73.3416</v>
      </c>
      <c r="BL49" s="111">
        <v>71.719499999999996</v>
      </c>
      <c r="BM49" s="111">
        <v>76.034400000000005</v>
      </c>
      <c r="BN49" s="111">
        <v>44.74</v>
      </c>
      <c r="BO49" s="111">
        <v>43.586100000000002</v>
      </c>
      <c r="BP49" s="111">
        <v>46.6663</v>
      </c>
      <c r="BQ49" s="111">
        <v>46.587200000000003</v>
      </c>
      <c r="BR49" s="111">
        <v>46.4846</v>
      </c>
      <c r="BS49" s="111">
        <v>46.759500000000003</v>
      </c>
      <c r="BT49" s="111">
        <v>53.001399999999997</v>
      </c>
      <c r="BU49" s="111">
        <v>52.162799999999997</v>
      </c>
      <c r="BV49" s="111">
        <v>54.353400000000001</v>
      </c>
      <c r="BW49" s="111">
        <v>58.707599999999999</v>
      </c>
      <c r="BX49" s="111">
        <v>59.271000000000001</v>
      </c>
      <c r="BY49" s="111">
        <v>57.755499999999998</v>
      </c>
      <c r="BZ49" s="111">
        <v>44.9343</v>
      </c>
      <c r="CA49" s="111">
        <v>42.737299999999998</v>
      </c>
      <c r="CB49" s="111">
        <v>48.219000000000001</v>
      </c>
      <c r="CC49" s="111">
        <v>63.488799999999998</v>
      </c>
      <c r="CD49" s="111">
        <v>63.068100000000001</v>
      </c>
      <c r="CE49" s="111">
        <v>64.212100000000007</v>
      </c>
      <c r="CF49" s="111">
        <v>48.880099999999999</v>
      </c>
      <c r="CG49" s="111">
        <v>47.931399999999996</v>
      </c>
      <c r="CH49" s="111">
        <v>50.347999999999999</v>
      </c>
      <c r="CI49" s="111">
        <v>73.047600000000003</v>
      </c>
      <c r="CJ49" s="111">
        <v>72.323999999999998</v>
      </c>
      <c r="CK49" s="111">
        <v>74.159300000000002</v>
      </c>
      <c r="CL49" s="111">
        <v>69.6511</v>
      </c>
      <c r="CM49" s="111">
        <v>69.393000000000001</v>
      </c>
      <c r="CN49" s="111">
        <v>70.198099999999997</v>
      </c>
      <c r="CO49" s="111">
        <v>63.3688</v>
      </c>
      <c r="CP49" s="111">
        <v>61.540199999999999</v>
      </c>
      <c r="CQ49" s="111">
        <v>66.228700000000003</v>
      </c>
      <c r="CR49" s="111">
        <v>63.625999999999998</v>
      </c>
      <c r="CS49" s="111">
        <v>64.219300000000004</v>
      </c>
      <c r="CT49" s="111">
        <v>62.552500000000002</v>
      </c>
    </row>
    <row r="50" spans="1:98" ht="15.5">
      <c r="A50" s="261"/>
      <c r="B50" s="72" t="s">
        <v>128</v>
      </c>
      <c r="C50" s="111">
        <v>44.5867</v>
      </c>
      <c r="D50" s="111">
        <v>41.919899999999998</v>
      </c>
      <c r="E50" s="111">
        <v>48.714199999999998</v>
      </c>
      <c r="F50" s="111">
        <v>40.3855</v>
      </c>
      <c r="G50" s="111">
        <v>39.821199999999997</v>
      </c>
      <c r="H50" s="111">
        <v>41.294400000000003</v>
      </c>
      <c r="I50" s="111">
        <v>38.3337</v>
      </c>
      <c r="J50" s="111">
        <v>36.618299999999998</v>
      </c>
      <c r="K50" s="111">
        <v>41.0503</v>
      </c>
      <c r="L50" s="111">
        <v>62.87</v>
      </c>
      <c r="M50" s="111">
        <v>62.697000000000003</v>
      </c>
      <c r="N50" s="111">
        <v>63.201900000000002</v>
      </c>
      <c r="O50" s="111">
        <v>36.810699999999997</v>
      </c>
      <c r="P50" s="111">
        <v>32.935699999999997</v>
      </c>
      <c r="Q50" s="111">
        <v>43.564</v>
      </c>
      <c r="R50" s="112">
        <v>52.948500000000003</v>
      </c>
      <c r="S50" s="112">
        <v>50.349899999999998</v>
      </c>
      <c r="T50" s="112">
        <v>56.569899999999997</v>
      </c>
      <c r="U50" s="111">
        <v>79.509699999999995</v>
      </c>
      <c r="V50" s="111">
        <v>82.247</v>
      </c>
      <c r="W50" s="111">
        <v>72.963099999999997</v>
      </c>
      <c r="X50" s="112">
        <v>35.5456</v>
      </c>
      <c r="Y50" s="112">
        <v>36.764600000000002</v>
      </c>
      <c r="Z50" s="112">
        <v>33.402999999999999</v>
      </c>
      <c r="AA50" s="112">
        <v>46.708300000000001</v>
      </c>
      <c r="AB50" s="112">
        <v>46.5473</v>
      </c>
      <c r="AC50" s="112">
        <v>46.920299999999997</v>
      </c>
      <c r="AD50" s="112">
        <v>53.857300000000002</v>
      </c>
      <c r="AE50" s="112">
        <v>50.427300000000002</v>
      </c>
      <c r="AF50" s="112">
        <v>59.531399999999998</v>
      </c>
      <c r="AG50" s="112">
        <v>56.629600000000003</v>
      </c>
      <c r="AH50" s="112">
        <v>56.476100000000002</v>
      </c>
      <c r="AI50" s="112">
        <v>56.8705</v>
      </c>
      <c r="AJ50" s="112">
        <v>55.619300000000003</v>
      </c>
      <c r="AK50" s="112">
        <v>53.668100000000003</v>
      </c>
      <c r="AL50" s="112">
        <v>58.535600000000002</v>
      </c>
      <c r="AM50" s="112">
        <v>79.231399999999994</v>
      </c>
      <c r="AN50" s="112">
        <v>80.490700000000004</v>
      </c>
      <c r="AO50" s="112">
        <v>77.164699999999996</v>
      </c>
      <c r="AP50" s="112">
        <v>72.410499999999999</v>
      </c>
      <c r="AQ50" s="112">
        <v>72.297799999999995</v>
      </c>
      <c r="AR50" s="112">
        <v>72.587199999999996</v>
      </c>
      <c r="AS50" s="112">
        <v>49.867800000000003</v>
      </c>
      <c r="AT50" s="112">
        <v>47.687800000000003</v>
      </c>
      <c r="AU50" s="112">
        <v>53.290300000000002</v>
      </c>
      <c r="AV50" s="112">
        <v>72.835400000000007</v>
      </c>
      <c r="AW50" s="112">
        <v>73.673100000000005</v>
      </c>
      <c r="AX50" s="112">
        <v>71.413799999999995</v>
      </c>
      <c r="AY50" s="112">
        <v>66.888599999999997</v>
      </c>
      <c r="AZ50" s="112">
        <v>67.2821</v>
      </c>
      <c r="BA50" s="112">
        <v>66.302999999999997</v>
      </c>
      <c r="BB50" s="112">
        <v>63.8718</v>
      </c>
      <c r="BC50" s="112">
        <v>65.093199999999996</v>
      </c>
      <c r="BD50" s="112">
        <v>62.091999999999999</v>
      </c>
      <c r="BE50" s="112">
        <v>36.125599999999999</v>
      </c>
      <c r="BF50" s="112">
        <v>33.287999999999997</v>
      </c>
      <c r="BG50" s="112">
        <v>40.802999999999997</v>
      </c>
      <c r="BH50" s="112">
        <v>81.451700000000002</v>
      </c>
      <c r="BI50" s="112">
        <v>82.721900000000005</v>
      </c>
      <c r="BJ50" s="112">
        <v>79.519199999999998</v>
      </c>
      <c r="BK50" s="112">
        <v>73.162000000000006</v>
      </c>
      <c r="BL50" s="112">
        <v>71.573099999999997</v>
      </c>
      <c r="BM50" s="112">
        <v>75.751800000000003</v>
      </c>
      <c r="BN50" s="112">
        <v>42.748100000000001</v>
      </c>
      <c r="BO50" s="112">
        <v>42.210900000000002</v>
      </c>
      <c r="BP50" s="112">
        <v>43.662199999999999</v>
      </c>
      <c r="BQ50" s="112">
        <v>46.597499999999997</v>
      </c>
      <c r="BR50" s="112">
        <v>45.479100000000003</v>
      </c>
      <c r="BS50" s="112">
        <v>48.380600000000001</v>
      </c>
      <c r="BT50" s="112">
        <v>51.243099999999998</v>
      </c>
      <c r="BU50" s="112">
        <v>50.029899999999998</v>
      </c>
      <c r="BV50" s="112">
        <v>53.165900000000001</v>
      </c>
      <c r="BW50" s="112">
        <v>58.720500000000001</v>
      </c>
      <c r="BX50" s="112">
        <v>59.639099999999999</v>
      </c>
      <c r="BY50" s="112">
        <v>57.1755</v>
      </c>
      <c r="BZ50" s="112">
        <v>45.471400000000003</v>
      </c>
      <c r="CA50" s="112">
        <v>43.578099999999999</v>
      </c>
      <c r="CB50" s="112">
        <v>48.287599999999998</v>
      </c>
      <c r="CC50" s="112">
        <v>66.543700000000001</v>
      </c>
      <c r="CD50" s="112">
        <v>65.089799999999997</v>
      </c>
      <c r="CE50" s="112">
        <v>69.182699999999997</v>
      </c>
      <c r="CF50" s="112">
        <v>48.341799999999999</v>
      </c>
      <c r="CG50" s="112">
        <v>47.274999999999999</v>
      </c>
      <c r="CH50" s="112">
        <v>49.908499999999997</v>
      </c>
      <c r="CI50" s="112">
        <v>72.869699999999995</v>
      </c>
      <c r="CJ50" s="112">
        <v>72.236699999999999</v>
      </c>
      <c r="CK50" s="112">
        <v>73.802999999999997</v>
      </c>
      <c r="CL50" s="112">
        <v>69.610799999999998</v>
      </c>
      <c r="CM50" s="112">
        <v>70.018100000000004</v>
      </c>
      <c r="CN50" s="112">
        <v>68.774900000000002</v>
      </c>
      <c r="CO50" s="112">
        <v>62.32</v>
      </c>
      <c r="CP50" s="112">
        <v>60.127200000000002</v>
      </c>
      <c r="CQ50" s="112">
        <v>65.631</v>
      </c>
      <c r="CR50" s="112">
        <v>62.280900000000003</v>
      </c>
      <c r="CS50" s="112">
        <v>63.241</v>
      </c>
      <c r="CT50" s="112">
        <v>60.526400000000002</v>
      </c>
    </row>
    <row r="51" spans="1:98" ht="15.5">
      <c r="A51" s="261"/>
      <c r="B51" s="72" t="s">
        <v>129</v>
      </c>
      <c r="C51" s="112">
        <v>43.943800000000003</v>
      </c>
      <c r="D51" s="112">
        <v>41.749200000000002</v>
      </c>
      <c r="E51" s="112">
        <v>47.363399999999999</v>
      </c>
      <c r="F51" s="112">
        <v>39.597299999999997</v>
      </c>
      <c r="G51" s="112">
        <v>38.665500000000002</v>
      </c>
      <c r="H51" s="112">
        <v>41.073999999999998</v>
      </c>
      <c r="I51" s="112">
        <v>38.182400000000001</v>
      </c>
      <c r="J51" s="112">
        <v>36.062100000000001</v>
      </c>
      <c r="K51" s="112">
        <v>41.506799999999998</v>
      </c>
      <c r="L51" s="112">
        <v>61.511600000000001</v>
      </c>
      <c r="M51" s="112">
        <v>61.342199999999998</v>
      </c>
      <c r="N51" s="112">
        <v>61.813699999999997</v>
      </c>
      <c r="O51" s="112">
        <v>38.015300000000003</v>
      </c>
      <c r="P51" s="112">
        <v>33.659399999999998</v>
      </c>
      <c r="Q51" s="112">
        <v>45.674199999999999</v>
      </c>
      <c r="R51" s="112">
        <v>53.029499999999999</v>
      </c>
      <c r="S51" s="112">
        <v>49.925600000000003</v>
      </c>
      <c r="T51" s="112">
        <v>57.476500000000001</v>
      </c>
      <c r="U51" s="112">
        <v>79.914000000000001</v>
      </c>
      <c r="V51" s="112">
        <v>82.093199999999996</v>
      </c>
      <c r="W51" s="112">
        <v>74.888400000000004</v>
      </c>
      <c r="X51" s="112">
        <v>36.437600000000003</v>
      </c>
      <c r="Y51" s="112">
        <v>37.786900000000003</v>
      </c>
      <c r="Z51" s="112">
        <v>34.190100000000001</v>
      </c>
      <c r="AA51" s="112">
        <v>48.104599999999998</v>
      </c>
      <c r="AB51" s="112">
        <v>47.748899999999999</v>
      </c>
      <c r="AC51" s="112">
        <v>48.570500000000003</v>
      </c>
      <c r="AD51" s="112">
        <v>52.650399999999998</v>
      </c>
      <c r="AE51" s="112">
        <v>49.630200000000002</v>
      </c>
      <c r="AF51" s="112">
        <v>57.627200000000002</v>
      </c>
      <c r="AG51" s="112">
        <v>57.0336</v>
      </c>
      <c r="AH51" s="112">
        <v>55.670099999999998</v>
      </c>
      <c r="AI51" s="112">
        <v>59.1877</v>
      </c>
      <c r="AJ51" s="112">
        <v>56.251800000000003</v>
      </c>
      <c r="AK51" s="112">
        <v>54.404800000000002</v>
      </c>
      <c r="AL51" s="112">
        <v>58.942599999999999</v>
      </c>
      <c r="AM51" s="112">
        <v>78.877300000000005</v>
      </c>
      <c r="AN51" s="112">
        <v>80.805599999999998</v>
      </c>
      <c r="AO51" s="112">
        <v>75.808800000000005</v>
      </c>
      <c r="AP51" s="112">
        <v>73.310299999999998</v>
      </c>
      <c r="AQ51" s="112">
        <v>73.752799999999993</v>
      </c>
      <c r="AR51" s="112">
        <v>72.612899999999996</v>
      </c>
      <c r="AS51" s="112">
        <v>50.466299999999997</v>
      </c>
      <c r="AT51" s="112">
        <v>48.390099999999997</v>
      </c>
      <c r="AU51" s="112">
        <v>53.723500000000001</v>
      </c>
      <c r="AV51" s="112">
        <v>71.8626</v>
      </c>
      <c r="AW51" s="112">
        <v>72.338700000000003</v>
      </c>
      <c r="AX51" s="112">
        <v>71.034800000000004</v>
      </c>
      <c r="AY51" s="112">
        <v>66.316299999999998</v>
      </c>
      <c r="AZ51" s="112">
        <v>66.374200000000002</v>
      </c>
      <c r="BA51" s="112">
        <v>66.230599999999995</v>
      </c>
      <c r="BB51" s="112">
        <v>62.009799999999998</v>
      </c>
      <c r="BC51" s="112">
        <v>63.315300000000001</v>
      </c>
      <c r="BD51" s="112">
        <v>60.098399999999998</v>
      </c>
      <c r="BE51" s="112">
        <v>35.302599999999998</v>
      </c>
      <c r="BF51" s="112">
        <v>32.907800000000002</v>
      </c>
      <c r="BG51" s="112">
        <v>39.386099999999999</v>
      </c>
      <c r="BH51" s="112">
        <v>82.356899999999996</v>
      </c>
      <c r="BI51" s="112">
        <v>83.008200000000002</v>
      </c>
      <c r="BJ51" s="112">
        <v>81.352599999999995</v>
      </c>
      <c r="BK51" s="112">
        <v>73.491100000000003</v>
      </c>
      <c r="BL51" s="112">
        <v>71.959999999999994</v>
      </c>
      <c r="BM51" s="112">
        <v>75.855199999999996</v>
      </c>
      <c r="BN51" s="112">
        <v>44.299199999999999</v>
      </c>
      <c r="BO51" s="112">
        <v>43.0867</v>
      </c>
      <c r="BP51" s="112">
        <v>46.274999999999999</v>
      </c>
      <c r="BQ51" s="112">
        <v>48.498399999999997</v>
      </c>
      <c r="BR51" s="112">
        <v>47.521299999999997</v>
      </c>
      <c r="BS51" s="112">
        <v>50.0837</v>
      </c>
      <c r="BT51" s="112">
        <v>50.566699999999997</v>
      </c>
      <c r="BU51" s="112">
        <v>49.2072</v>
      </c>
      <c r="BV51" s="112">
        <v>52.663600000000002</v>
      </c>
      <c r="BW51" s="112">
        <v>58.778199999999998</v>
      </c>
      <c r="BX51" s="112">
        <v>60.087200000000003</v>
      </c>
      <c r="BY51" s="112">
        <v>56.591000000000001</v>
      </c>
      <c r="BZ51" s="112">
        <v>43.858899999999998</v>
      </c>
      <c r="CA51" s="112">
        <v>42.466799999999999</v>
      </c>
      <c r="CB51" s="112">
        <v>46.043500000000002</v>
      </c>
      <c r="CC51" s="112">
        <v>64.023300000000006</v>
      </c>
      <c r="CD51" s="112">
        <v>62.9771</v>
      </c>
      <c r="CE51" s="112">
        <v>66.013599999999997</v>
      </c>
      <c r="CF51" s="112">
        <v>48.229799999999997</v>
      </c>
      <c r="CG51" s="112">
        <v>47.906500000000001</v>
      </c>
      <c r="CH51" s="112">
        <v>48.7121</v>
      </c>
      <c r="CI51" s="112">
        <v>72.189300000000003</v>
      </c>
      <c r="CJ51" s="112">
        <v>71.743899999999996</v>
      </c>
      <c r="CK51" s="112">
        <v>72.863399999999999</v>
      </c>
      <c r="CL51" s="112">
        <v>69.832700000000003</v>
      </c>
      <c r="CM51" s="112">
        <v>69.984399999999994</v>
      </c>
      <c r="CN51" s="112">
        <v>69.528499999999994</v>
      </c>
      <c r="CO51" s="112">
        <v>63.004899999999999</v>
      </c>
      <c r="CP51" s="112">
        <v>61.239400000000003</v>
      </c>
      <c r="CQ51" s="112">
        <v>65.741699999999994</v>
      </c>
      <c r="CR51" s="112">
        <v>63.885300000000001</v>
      </c>
      <c r="CS51" s="112">
        <v>65.144599999999997</v>
      </c>
      <c r="CT51" s="112">
        <v>61.451000000000001</v>
      </c>
    </row>
    <row r="52" spans="1:98" ht="15.5">
      <c r="A52" s="261"/>
      <c r="B52" s="72" t="s">
        <v>130</v>
      </c>
      <c r="C52" s="112">
        <v>43.772199999999998</v>
      </c>
      <c r="D52" s="112">
        <v>41.785600000000002</v>
      </c>
      <c r="E52" s="112">
        <v>46.820500000000003</v>
      </c>
      <c r="F52" s="112">
        <v>38.241799999999998</v>
      </c>
      <c r="G52" s="112">
        <v>37.361499999999999</v>
      </c>
      <c r="H52" s="112">
        <v>39.5839</v>
      </c>
      <c r="I52" s="112">
        <v>37.993099999999998</v>
      </c>
      <c r="J52" s="112">
        <v>35.550800000000002</v>
      </c>
      <c r="K52" s="112">
        <v>41.993499999999997</v>
      </c>
      <c r="L52" s="112">
        <v>62.498699999999999</v>
      </c>
      <c r="M52" s="112">
        <v>61.888199999999998</v>
      </c>
      <c r="N52" s="112">
        <v>63.615600000000001</v>
      </c>
      <c r="O52" s="112">
        <v>37.292900000000003</v>
      </c>
      <c r="P52" s="112">
        <v>34.172199999999997</v>
      </c>
      <c r="Q52" s="112">
        <v>42.731200000000001</v>
      </c>
      <c r="R52" s="112">
        <v>52.500300000000003</v>
      </c>
      <c r="S52" s="112">
        <v>49.795699999999997</v>
      </c>
      <c r="T52" s="112">
        <v>56.397599999999997</v>
      </c>
      <c r="U52" s="112">
        <v>79.706000000000003</v>
      </c>
      <c r="V52" s="112">
        <v>82.091700000000003</v>
      </c>
      <c r="W52" s="112">
        <v>73.632900000000006</v>
      </c>
      <c r="X52" s="112">
        <v>35.363100000000003</v>
      </c>
      <c r="Y52" s="112">
        <v>36.728000000000002</v>
      </c>
      <c r="Z52" s="112">
        <v>33.082299999999996</v>
      </c>
      <c r="AA52" s="112">
        <v>48.328600000000002</v>
      </c>
      <c r="AB52" s="112">
        <v>48.735900000000001</v>
      </c>
      <c r="AC52" s="112">
        <v>47.785600000000002</v>
      </c>
      <c r="AD52" s="112">
        <v>52.346299999999999</v>
      </c>
      <c r="AE52" s="112">
        <v>49.332700000000003</v>
      </c>
      <c r="AF52" s="112">
        <v>57.456099999999999</v>
      </c>
      <c r="AG52" s="112">
        <v>57.238199999999999</v>
      </c>
      <c r="AH52" s="112">
        <v>56.910499999999999</v>
      </c>
      <c r="AI52" s="112">
        <v>57.761600000000001</v>
      </c>
      <c r="AJ52" s="112">
        <v>56.9758</v>
      </c>
      <c r="AK52" s="112">
        <v>56.195999999999998</v>
      </c>
      <c r="AL52" s="112">
        <v>58.158700000000003</v>
      </c>
      <c r="AM52" s="112">
        <v>78.180099999999996</v>
      </c>
      <c r="AN52" s="112">
        <v>80.7881</v>
      </c>
      <c r="AO52" s="112">
        <v>73.728700000000003</v>
      </c>
      <c r="AP52" s="112">
        <v>73.442300000000003</v>
      </c>
      <c r="AQ52" s="112">
        <v>74.119799999999998</v>
      </c>
      <c r="AR52" s="112">
        <v>72.353200000000001</v>
      </c>
      <c r="AS52" s="112">
        <v>49.383299999999998</v>
      </c>
      <c r="AT52" s="112">
        <v>47.771999999999998</v>
      </c>
      <c r="AU52" s="112">
        <v>51.8581</v>
      </c>
      <c r="AV52" s="112">
        <v>71.799099999999996</v>
      </c>
      <c r="AW52" s="112">
        <v>71.311099999999996</v>
      </c>
      <c r="AX52" s="112">
        <v>72.619</v>
      </c>
      <c r="AY52" s="112">
        <v>68.153400000000005</v>
      </c>
      <c r="AZ52" s="112">
        <v>68.039299999999997</v>
      </c>
      <c r="BA52" s="112">
        <v>68.325299999999999</v>
      </c>
      <c r="BB52" s="112">
        <v>63.470100000000002</v>
      </c>
      <c r="BC52" s="112">
        <v>64.371200000000002</v>
      </c>
      <c r="BD52" s="112">
        <v>62.145299999999999</v>
      </c>
      <c r="BE52" s="112">
        <v>37.000399999999999</v>
      </c>
      <c r="BF52" s="112">
        <v>33.164099999999998</v>
      </c>
      <c r="BG52" s="112">
        <v>43.561</v>
      </c>
      <c r="BH52" s="112">
        <v>82.216899999999995</v>
      </c>
      <c r="BI52" s="112">
        <v>83.248500000000007</v>
      </c>
      <c r="BJ52" s="112">
        <v>80.672700000000006</v>
      </c>
      <c r="BK52" s="112">
        <v>73.831699999999998</v>
      </c>
      <c r="BL52" s="112">
        <v>72.69</v>
      </c>
      <c r="BM52" s="112">
        <v>75.646900000000002</v>
      </c>
      <c r="BN52" s="112">
        <v>43.926099999999998</v>
      </c>
      <c r="BO52" s="112">
        <v>43.354100000000003</v>
      </c>
      <c r="BP52" s="112">
        <v>44.855600000000003</v>
      </c>
      <c r="BQ52" s="112">
        <v>49.123100000000001</v>
      </c>
      <c r="BR52" s="112">
        <v>48.685400000000001</v>
      </c>
      <c r="BS52" s="112">
        <v>49.8371</v>
      </c>
      <c r="BT52" s="112">
        <v>50.884599999999999</v>
      </c>
      <c r="BU52" s="112">
        <v>49.441000000000003</v>
      </c>
      <c r="BV52" s="112">
        <v>53.1068</v>
      </c>
      <c r="BW52" s="112">
        <v>58.1265</v>
      </c>
      <c r="BX52" s="112">
        <v>58.9985</v>
      </c>
      <c r="BY52" s="112">
        <v>56.6646</v>
      </c>
      <c r="BZ52" s="112">
        <v>44.819499999999998</v>
      </c>
      <c r="CA52" s="112">
        <v>42.8583</v>
      </c>
      <c r="CB52" s="112">
        <v>47.849699999999999</v>
      </c>
      <c r="CC52" s="112">
        <v>67.005499999999998</v>
      </c>
      <c r="CD52" s="112">
        <v>65.081500000000005</v>
      </c>
      <c r="CE52" s="112">
        <v>70.530100000000004</v>
      </c>
      <c r="CF52" s="112">
        <v>47.139200000000002</v>
      </c>
      <c r="CG52" s="112">
        <v>46.182899999999997</v>
      </c>
      <c r="CH52" s="112">
        <v>48.558900000000001</v>
      </c>
      <c r="CI52" s="112">
        <v>72.6631</v>
      </c>
      <c r="CJ52" s="112">
        <v>72.193399999999997</v>
      </c>
      <c r="CK52" s="112">
        <v>73.382300000000001</v>
      </c>
      <c r="CL52" s="112">
        <v>68.474900000000005</v>
      </c>
      <c r="CM52" s="112">
        <v>68.742099999999994</v>
      </c>
      <c r="CN52" s="112">
        <v>67.953599999999994</v>
      </c>
      <c r="CO52" s="112">
        <v>62.276499999999999</v>
      </c>
      <c r="CP52" s="112">
        <v>59.7164</v>
      </c>
      <c r="CQ52" s="112">
        <v>66.100099999999998</v>
      </c>
      <c r="CR52" s="112">
        <v>63.168999999999997</v>
      </c>
      <c r="CS52" s="112">
        <v>63.834000000000003</v>
      </c>
      <c r="CT52" s="112">
        <v>61.963799999999999</v>
      </c>
    </row>
    <row r="53" spans="1:98" ht="15.5">
      <c r="A53" s="261">
        <v>2017</v>
      </c>
      <c r="B53" s="72" t="s">
        <v>127</v>
      </c>
      <c r="C53" s="112">
        <v>44.0959</v>
      </c>
      <c r="D53" s="112">
        <v>43.351100000000002</v>
      </c>
      <c r="E53" s="112">
        <v>45.2804</v>
      </c>
      <c r="F53" s="112">
        <v>37.895400000000002</v>
      </c>
      <c r="G53" s="112">
        <v>37.877299999999998</v>
      </c>
      <c r="H53" s="112">
        <v>37.923400000000001</v>
      </c>
      <c r="I53" s="112">
        <v>39.266800000000003</v>
      </c>
      <c r="J53" s="112">
        <v>35.985199999999999</v>
      </c>
      <c r="K53" s="112">
        <v>44.6571</v>
      </c>
      <c r="L53" s="112">
        <v>62.731499999999997</v>
      </c>
      <c r="M53" s="112">
        <v>62.418799999999997</v>
      </c>
      <c r="N53" s="112">
        <v>63.294699999999999</v>
      </c>
      <c r="O53" s="112">
        <v>37.916400000000003</v>
      </c>
      <c r="P53" s="112">
        <v>34.952100000000002</v>
      </c>
      <c r="Q53" s="112">
        <v>43.119100000000003</v>
      </c>
      <c r="R53" s="112">
        <v>52.370899999999999</v>
      </c>
      <c r="S53" s="112">
        <v>49.760599999999997</v>
      </c>
      <c r="T53" s="112">
        <v>55.923200000000001</v>
      </c>
      <c r="U53" s="112">
        <v>79.8065</v>
      </c>
      <c r="V53" s="112">
        <v>81.2727</v>
      </c>
      <c r="W53" s="112">
        <v>76.323599999999999</v>
      </c>
      <c r="X53" s="112">
        <v>35.718600000000002</v>
      </c>
      <c r="Y53" s="112">
        <v>37.638399999999997</v>
      </c>
      <c r="Z53" s="112">
        <v>32.452599999999997</v>
      </c>
      <c r="AA53" s="112">
        <v>48.384799999999998</v>
      </c>
      <c r="AB53" s="112">
        <v>48.9908</v>
      </c>
      <c r="AC53" s="112">
        <v>47.603299999999997</v>
      </c>
      <c r="AD53" s="112">
        <v>52.231099999999998</v>
      </c>
      <c r="AE53" s="112">
        <v>49.474299999999999</v>
      </c>
      <c r="AF53" s="112">
        <v>56.968800000000002</v>
      </c>
      <c r="AG53" s="112">
        <v>57.6265</v>
      </c>
      <c r="AH53" s="112">
        <v>56.495199999999997</v>
      </c>
      <c r="AI53" s="112">
        <v>59.531500000000001</v>
      </c>
      <c r="AJ53" s="112">
        <v>57.655900000000003</v>
      </c>
      <c r="AK53" s="112">
        <v>57.184699999999999</v>
      </c>
      <c r="AL53" s="112">
        <v>58.38</v>
      </c>
      <c r="AM53" s="112">
        <v>77.630099999999999</v>
      </c>
      <c r="AN53" s="112">
        <v>79.635000000000005</v>
      </c>
      <c r="AO53" s="112">
        <v>74.589799999999997</v>
      </c>
      <c r="AP53" s="112">
        <v>74.4559</v>
      </c>
      <c r="AQ53" s="112">
        <v>74.993200000000002</v>
      </c>
      <c r="AR53" s="112">
        <v>73.542599999999993</v>
      </c>
      <c r="AS53" s="112">
        <v>50.858899999999998</v>
      </c>
      <c r="AT53" s="112">
        <v>48.985900000000001</v>
      </c>
      <c r="AU53" s="112">
        <v>53.731499999999997</v>
      </c>
      <c r="AV53" s="112">
        <v>69.125699999999995</v>
      </c>
      <c r="AW53" s="112">
        <v>68.966499999999996</v>
      </c>
      <c r="AX53" s="112">
        <v>69.399699999999996</v>
      </c>
      <c r="AY53" s="112">
        <v>67.739800000000002</v>
      </c>
      <c r="AZ53" s="112">
        <v>67.296099999999996</v>
      </c>
      <c r="BA53" s="112">
        <v>68.428799999999995</v>
      </c>
      <c r="BB53" s="112">
        <v>62.948999999999998</v>
      </c>
      <c r="BC53" s="112">
        <v>63.482199999999999</v>
      </c>
      <c r="BD53" s="112">
        <v>62.139099999999999</v>
      </c>
      <c r="BE53" s="112">
        <v>35.721800000000002</v>
      </c>
      <c r="BF53" s="112">
        <v>32.232100000000003</v>
      </c>
      <c r="BG53" s="112">
        <v>41.727800000000002</v>
      </c>
      <c r="BH53" s="112">
        <v>81.924899999999994</v>
      </c>
      <c r="BI53" s="112">
        <v>83.476299999999995</v>
      </c>
      <c r="BJ53" s="112">
        <v>79.665499999999994</v>
      </c>
      <c r="BK53" s="112">
        <v>73.255200000000002</v>
      </c>
      <c r="BL53" s="112">
        <v>71.945499999999996</v>
      </c>
      <c r="BM53" s="112">
        <v>75.329700000000003</v>
      </c>
      <c r="BN53" s="112">
        <v>45.526800000000001</v>
      </c>
      <c r="BO53" s="112">
        <v>46.178899999999999</v>
      </c>
      <c r="BP53" s="112">
        <v>44.442399999999999</v>
      </c>
      <c r="BQ53" s="112">
        <v>48.607500000000002</v>
      </c>
      <c r="BR53" s="112">
        <v>47.598700000000001</v>
      </c>
      <c r="BS53" s="112">
        <v>50.305199999999999</v>
      </c>
      <c r="BT53" s="112">
        <v>50.2881</v>
      </c>
      <c r="BU53" s="112">
        <v>48.743299999999998</v>
      </c>
      <c r="BV53" s="112">
        <v>52.713900000000002</v>
      </c>
      <c r="BW53" s="112">
        <v>56.035699999999999</v>
      </c>
      <c r="BX53" s="112">
        <v>57.237200000000001</v>
      </c>
      <c r="BY53" s="112">
        <v>53.945</v>
      </c>
      <c r="BZ53" s="112">
        <v>45.902700000000003</v>
      </c>
      <c r="CA53" s="112">
        <v>44.713200000000001</v>
      </c>
      <c r="CB53" s="112">
        <v>47.712299999999999</v>
      </c>
      <c r="CC53" s="112">
        <v>64.887200000000007</v>
      </c>
      <c r="CD53" s="112">
        <v>64.145399999999995</v>
      </c>
      <c r="CE53" s="112">
        <v>66.334299999999999</v>
      </c>
      <c r="CF53" s="112">
        <v>46.3735</v>
      </c>
      <c r="CG53" s="112">
        <v>46.0259</v>
      </c>
      <c r="CH53" s="112">
        <v>46.920400000000001</v>
      </c>
      <c r="CI53" s="112">
        <v>71.975999999999999</v>
      </c>
      <c r="CJ53" s="112">
        <v>71.841800000000006</v>
      </c>
      <c r="CK53" s="112">
        <v>72.176500000000004</v>
      </c>
      <c r="CL53" s="112">
        <v>68.494299999999996</v>
      </c>
      <c r="CM53" s="112">
        <v>68.783900000000003</v>
      </c>
      <c r="CN53" s="112">
        <v>67.938400000000001</v>
      </c>
      <c r="CO53" s="112">
        <v>62.6143</v>
      </c>
      <c r="CP53" s="112">
        <v>60.435400000000001</v>
      </c>
      <c r="CQ53" s="112">
        <v>65.785799999999995</v>
      </c>
      <c r="CR53" s="112">
        <v>62.087499999999999</v>
      </c>
      <c r="CS53" s="112">
        <v>62.816000000000003</v>
      </c>
      <c r="CT53" s="112">
        <v>60.745800000000003</v>
      </c>
    </row>
    <row r="54" spans="1:98" ht="15.5">
      <c r="A54" s="261"/>
      <c r="B54" s="72" t="s">
        <v>128</v>
      </c>
      <c r="C54" s="112">
        <v>43.342199999999998</v>
      </c>
      <c r="D54" s="112">
        <v>41.673900000000003</v>
      </c>
      <c r="E54" s="112">
        <v>45.932400000000001</v>
      </c>
      <c r="F54" s="112">
        <v>40.271799999999999</v>
      </c>
      <c r="G54" s="112">
        <v>39.7684</v>
      </c>
      <c r="H54" s="112">
        <v>41.032800000000002</v>
      </c>
      <c r="I54" s="112">
        <v>40.050899999999999</v>
      </c>
      <c r="J54" s="112">
        <v>38.166899999999998</v>
      </c>
      <c r="K54" s="112">
        <v>43.076999999999998</v>
      </c>
      <c r="L54" s="112">
        <v>64.290499999999994</v>
      </c>
      <c r="M54" s="112">
        <v>64.107100000000003</v>
      </c>
      <c r="N54" s="112">
        <v>64.595100000000002</v>
      </c>
      <c r="O54" s="112">
        <v>37.018799999999999</v>
      </c>
      <c r="P54" s="112">
        <v>33.347299999999997</v>
      </c>
      <c r="Q54" s="112">
        <v>43.2971</v>
      </c>
      <c r="R54" s="112">
        <v>51.768999999999998</v>
      </c>
      <c r="S54" s="112">
        <v>48.0824</v>
      </c>
      <c r="T54" s="112">
        <v>56.779699999999998</v>
      </c>
      <c r="U54" s="112">
        <v>78.264600000000002</v>
      </c>
      <c r="V54" s="112">
        <v>80.834900000000005</v>
      </c>
      <c r="W54" s="112">
        <v>71.381500000000003</v>
      </c>
      <c r="X54" s="112">
        <v>36.833799999999997</v>
      </c>
      <c r="Y54" s="112">
        <v>38.814300000000003</v>
      </c>
      <c r="Z54" s="112">
        <v>33.593400000000003</v>
      </c>
      <c r="AA54" s="112">
        <v>47.020699999999998</v>
      </c>
      <c r="AB54" s="112">
        <v>46.812399999999997</v>
      </c>
      <c r="AC54" s="112">
        <v>47.286700000000003</v>
      </c>
      <c r="AD54" s="112">
        <v>54.149900000000002</v>
      </c>
      <c r="AE54" s="112">
        <v>52.650500000000001</v>
      </c>
      <c r="AF54" s="112">
        <v>56.664299999999997</v>
      </c>
      <c r="AG54" s="112">
        <v>54.525300000000001</v>
      </c>
      <c r="AH54" s="112">
        <v>54.757199999999997</v>
      </c>
      <c r="AI54" s="112">
        <v>54.146500000000003</v>
      </c>
      <c r="AJ54" s="112">
        <v>56.339199999999998</v>
      </c>
      <c r="AK54" s="112">
        <v>55.819299999999998</v>
      </c>
      <c r="AL54" s="112">
        <v>57.191499999999998</v>
      </c>
      <c r="AM54" s="112">
        <v>78.236400000000003</v>
      </c>
      <c r="AN54" s="112">
        <v>79.552199999999999</v>
      </c>
      <c r="AO54" s="112">
        <v>76.182100000000005</v>
      </c>
      <c r="AP54" s="112">
        <v>73.547700000000006</v>
      </c>
      <c r="AQ54" s="112">
        <v>72.743499999999997</v>
      </c>
      <c r="AR54" s="112">
        <v>74.897499999999994</v>
      </c>
      <c r="AS54" s="112">
        <v>49.728000000000002</v>
      </c>
      <c r="AT54" s="112">
        <v>47.7926</v>
      </c>
      <c r="AU54" s="112">
        <v>52.742699999999999</v>
      </c>
      <c r="AV54" s="112">
        <v>69.219499999999996</v>
      </c>
      <c r="AW54" s="112">
        <v>69.3309</v>
      </c>
      <c r="AX54" s="112">
        <v>69.024000000000001</v>
      </c>
      <c r="AY54" s="112">
        <v>65.172700000000006</v>
      </c>
      <c r="AZ54" s="112">
        <v>66.3446</v>
      </c>
      <c r="BA54" s="112">
        <v>63.3581</v>
      </c>
      <c r="BB54" s="112">
        <v>63.042700000000004</v>
      </c>
      <c r="BC54" s="112">
        <v>63.791800000000002</v>
      </c>
      <c r="BD54" s="112">
        <v>61.894199999999998</v>
      </c>
      <c r="BE54" s="112">
        <v>34.190100000000001</v>
      </c>
      <c r="BF54" s="112">
        <v>31.6877</v>
      </c>
      <c r="BG54" s="112">
        <v>38.5627</v>
      </c>
      <c r="BH54" s="112">
        <v>81.524299999999997</v>
      </c>
      <c r="BI54" s="112">
        <v>82.544399999999996</v>
      </c>
      <c r="BJ54" s="112">
        <v>79.966800000000006</v>
      </c>
      <c r="BK54" s="112">
        <v>73.155299999999997</v>
      </c>
      <c r="BL54" s="112">
        <v>72.225800000000007</v>
      </c>
      <c r="BM54" s="112">
        <v>74.566599999999994</v>
      </c>
      <c r="BN54" s="112">
        <v>46.73</v>
      </c>
      <c r="BO54" s="112">
        <v>45.352600000000002</v>
      </c>
      <c r="BP54" s="112">
        <v>49.014600000000002</v>
      </c>
      <c r="BQ54" s="112">
        <v>48.433399999999999</v>
      </c>
      <c r="BR54" s="112">
        <v>46.973700000000001</v>
      </c>
      <c r="BS54" s="112">
        <v>50.819299999999998</v>
      </c>
      <c r="BT54" s="112">
        <v>51.571199999999997</v>
      </c>
      <c r="BU54" s="112">
        <v>50.1494</v>
      </c>
      <c r="BV54" s="112">
        <v>53.735999999999997</v>
      </c>
      <c r="BW54" s="112">
        <v>55.233499999999999</v>
      </c>
      <c r="BX54" s="112">
        <v>55.468600000000002</v>
      </c>
      <c r="BY54" s="112">
        <v>54.847000000000001</v>
      </c>
      <c r="BZ54" s="112">
        <v>45.214500000000001</v>
      </c>
      <c r="CA54" s="112">
        <v>44.135300000000001</v>
      </c>
      <c r="CB54" s="112">
        <v>46.8887</v>
      </c>
      <c r="CC54" s="112">
        <v>67.164500000000004</v>
      </c>
      <c r="CD54" s="112">
        <v>66.693899999999999</v>
      </c>
      <c r="CE54" s="112">
        <v>68.061999999999998</v>
      </c>
      <c r="CF54" s="112">
        <v>47.059399999999997</v>
      </c>
      <c r="CG54" s="112">
        <v>46.183300000000003</v>
      </c>
      <c r="CH54" s="112">
        <v>48.4221</v>
      </c>
      <c r="CI54" s="112">
        <v>70.697999999999993</v>
      </c>
      <c r="CJ54" s="112">
        <v>69.894099999999995</v>
      </c>
      <c r="CK54" s="112">
        <v>71.943899999999999</v>
      </c>
      <c r="CL54" s="112">
        <v>68.847300000000004</v>
      </c>
      <c r="CM54" s="112">
        <v>69.291700000000006</v>
      </c>
      <c r="CN54" s="112">
        <v>67.966099999999997</v>
      </c>
      <c r="CO54" s="112">
        <v>61.73</v>
      </c>
      <c r="CP54" s="112">
        <v>59.2575</v>
      </c>
      <c r="CQ54" s="112">
        <v>65.360100000000003</v>
      </c>
      <c r="CR54" s="112">
        <v>62.387</v>
      </c>
      <c r="CS54" s="112">
        <v>63.402500000000003</v>
      </c>
      <c r="CT54" s="112">
        <v>60.579700000000003</v>
      </c>
    </row>
    <row r="55" spans="1:98" ht="15.5">
      <c r="A55" s="261"/>
      <c r="B55" s="72" t="s">
        <v>129</v>
      </c>
      <c r="C55" s="112">
        <v>42.538400000000003</v>
      </c>
      <c r="D55" s="112">
        <v>40.607399999999998</v>
      </c>
      <c r="E55" s="112">
        <v>45.618499999999997</v>
      </c>
      <c r="F55" s="112">
        <v>39.693399999999997</v>
      </c>
      <c r="G55" s="112">
        <v>40.0259</v>
      </c>
      <c r="H55" s="112">
        <v>39.186300000000003</v>
      </c>
      <c r="I55" s="112">
        <v>40.127600000000001</v>
      </c>
      <c r="J55" s="112">
        <v>37.973199999999999</v>
      </c>
      <c r="K55" s="112">
        <v>43.679299999999998</v>
      </c>
      <c r="L55" s="112">
        <v>64.069000000000003</v>
      </c>
      <c r="M55" s="112">
        <v>64.206000000000003</v>
      </c>
      <c r="N55" s="112">
        <v>63.845100000000002</v>
      </c>
      <c r="O55" s="112">
        <v>37.691800000000001</v>
      </c>
      <c r="P55" s="112">
        <v>34.699399999999997</v>
      </c>
      <c r="Q55" s="112">
        <v>42.938600000000001</v>
      </c>
      <c r="R55" s="112">
        <v>51.173200000000001</v>
      </c>
      <c r="S55" s="112">
        <v>47.5154</v>
      </c>
      <c r="T55" s="112">
        <v>56.308900000000001</v>
      </c>
      <c r="U55" s="112">
        <v>80.400199999999998</v>
      </c>
      <c r="V55" s="112">
        <v>82.368799999999993</v>
      </c>
      <c r="W55" s="112">
        <v>75.265900000000002</v>
      </c>
      <c r="X55" s="112">
        <v>35.869399999999999</v>
      </c>
      <c r="Y55" s="112">
        <v>38.856400000000001</v>
      </c>
      <c r="Z55" s="112">
        <v>31.014099999999999</v>
      </c>
      <c r="AA55" s="112">
        <v>47.607399999999998</v>
      </c>
      <c r="AB55" s="112">
        <v>46.206800000000001</v>
      </c>
      <c r="AC55" s="112">
        <v>49.335000000000001</v>
      </c>
      <c r="AD55" s="112">
        <v>55.993600000000001</v>
      </c>
      <c r="AE55" s="112">
        <v>55.656999999999996</v>
      </c>
      <c r="AF55" s="112">
        <v>56.555799999999998</v>
      </c>
      <c r="AG55" s="112">
        <v>56.675400000000003</v>
      </c>
      <c r="AH55" s="112">
        <v>55.644199999999998</v>
      </c>
      <c r="AI55" s="112">
        <v>58.334800000000001</v>
      </c>
      <c r="AJ55" s="112">
        <v>56.115699999999997</v>
      </c>
      <c r="AK55" s="112">
        <v>55.445300000000003</v>
      </c>
      <c r="AL55" s="112">
        <v>57.227200000000003</v>
      </c>
      <c r="AM55" s="112">
        <v>79.870599999999996</v>
      </c>
      <c r="AN55" s="112">
        <v>81.424499999999995</v>
      </c>
      <c r="AO55" s="112">
        <v>77.245599999999996</v>
      </c>
      <c r="AP55" s="112">
        <v>73.771699999999996</v>
      </c>
      <c r="AQ55" s="112">
        <v>71.954599999999999</v>
      </c>
      <c r="AR55" s="112">
        <v>76.778199999999998</v>
      </c>
      <c r="AS55" s="112">
        <v>49.9176</v>
      </c>
      <c r="AT55" s="112">
        <v>48.714500000000001</v>
      </c>
      <c r="AU55" s="112">
        <v>51.757899999999999</v>
      </c>
      <c r="AV55" s="112">
        <v>70.966200000000001</v>
      </c>
      <c r="AW55" s="112">
        <v>71.659400000000005</v>
      </c>
      <c r="AX55" s="112">
        <v>69.739900000000006</v>
      </c>
      <c r="AY55" s="112">
        <v>65.5702</v>
      </c>
      <c r="AZ55" s="112">
        <v>66.308000000000007</v>
      </c>
      <c r="BA55" s="112">
        <v>64.361000000000004</v>
      </c>
      <c r="BB55" s="112">
        <v>62.512900000000002</v>
      </c>
      <c r="BC55" s="112">
        <v>63.219000000000001</v>
      </c>
      <c r="BD55" s="112">
        <v>61.444400000000002</v>
      </c>
      <c r="BE55" s="112">
        <v>35.979300000000002</v>
      </c>
      <c r="BF55" s="112">
        <v>33.146000000000001</v>
      </c>
      <c r="BG55" s="112">
        <v>40.9803</v>
      </c>
      <c r="BH55" s="112">
        <v>81.488799999999998</v>
      </c>
      <c r="BI55" s="112">
        <v>82.213300000000004</v>
      </c>
      <c r="BJ55" s="112">
        <v>80.394900000000007</v>
      </c>
      <c r="BK55" s="112">
        <v>73.551299999999998</v>
      </c>
      <c r="BL55" s="112">
        <v>73.086500000000001</v>
      </c>
      <c r="BM55" s="112">
        <v>74.312600000000003</v>
      </c>
      <c r="BN55" s="112">
        <v>46.952300000000001</v>
      </c>
      <c r="BO55" s="112">
        <v>46.270699999999998</v>
      </c>
      <c r="BP55" s="112">
        <v>48.120100000000001</v>
      </c>
      <c r="BQ55" s="112">
        <v>46.9758</v>
      </c>
      <c r="BR55" s="112">
        <v>46.5124</v>
      </c>
      <c r="BS55" s="112">
        <v>47.732700000000001</v>
      </c>
      <c r="BT55" s="112">
        <v>49.616199999999999</v>
      </c>
      <c r="BU55" s="112">
        <v>47.552399999999999</v>
      </c>
      <c r="BV55" s="112">
        <v>52.785400000000003</v>
      </c>
      <c r="BW55" s="112">
        <v>55.8307</v>
      </c>
      <c r="BX55" s="112">
        <v>57.416899999999998</v>
      </c>
      <c r="BY55" s="112">
        <v>53.071199999999997</v>
      </c>
      <c r="BZ55" s="112">
        <v>44.201599999999999</v>
      </c>
      <c r="CA55" s="112">
        <v>42.596400000000003</v>
      </c>
      <c r="CB55" s="112">
        <v>46.705599999999997</v>
      </c>
      <c r="CC55" s="112">
        <v>69.224699999999999</v>
      </c>
      <c r="CD55" s="112">
        <v>68.136799999999994</v>
      </c>
      <c r="CE55" s="112">
        <v>71.326300000000003</v>
      </c>
      <c r="CF55" s="112">
        <v>46.979399999999998</v>
      </c>
      <c r="CG55" s="112">
        <v>46.195</v>
      </c>
      <c r="CH55" s="112">
        <v>48.179299999999998</v>
      </c>
      <c r="CI55" s="112">
        <v>71.264799999999994</v>
      </c>
      <c r="CJ55" s="112">
        <v>70.448700000000002</v>
      </c>
      <c r="CK55" s="112">
        <v>72.488600000000005</v>
      </c>
      <c r="CL55" s="112">
        <v>69.892099999999999</v>
      </c>
      <c r="CM55" s="112">
        <v>70.5214</v>
      </c>
      <c r="CN55" s="112">
        <v>68.594399999999993</v>
      </c>
      <c r="CO55" s="112">
        <v>63.255000000000003</v>
      </c>
      <c r="CP55" s="112">
        <v>61.4084</v>
      </c>
      <c r="CQ55" s="112">
        <v>66.100899999999996</v>
      </c>
      <c r="CR55" s="112">
        <v>62.765799999999999</v>
      </c>
      <c r="CS55" s="112">
        <v>64.309399999999997</v>
      </c>
      <c r="CT55" s="112">
        <v>59.821800000000003</v>
      </c>
    </row>
    <row r="56" spans="1:98" ht="15.5">
      <c r="A56" s="261"/>
      <c r="B56" s="72" t="s">
        <v>130</v>
      </c>
      <c r="C56" s="112">
        <v>43.841799999999999</v>
      </c>
      <c r="D56" s="112">
        <v>42.843499999999999</v>
      </c>
      <c r="E56" s="112">
        <v>45.433</v>
      </c>
      <c r="F56" s="112">
        <v>39.942599999999999</v>
      </c>
      <c r="G56" s="112">
        <v>40.0351</v>
      </c>
      <c r="H56" s="112">
        <v>39.799700000000001</v>
      </c>
      <c r="I56" s="112">
        <v>41.0824</v>
      </c>
      <c r="J56" s="112">
        <v>39.945</v>
      </c>
      <c r="K56" s="112">
        <v>42.903100000000002</v>
      </c>
      <c r="L56" s="112">
        <v>63.439300000000003</v>
      </c>
      <c r="M56" s="112">
        <v>63.2074</v>
      </c>
      <c r="N56" s="112">
        <v>63.823599999999999</v>
      </c>
      <c r="O56" s="112">
        <v>37.319499999999998</v>
      </c>
      <c r="P56" s="112">
        <v>34.935600000000001</v>
      </c>
      <c r="Q56" s="112">
        <v>41.558999999999997</v>
      </c>
      <c r="R56" s="112">
        <v>51.623899999999999</v>
      </c>
      <c r="S56" s="112">
        <v>47.477600000000002</v>
      </c>
      <c r="T56" s="112">
        <v>57.3187</v>
      </c>
      <c r="U56" s="112">
        <v>78.861500000000007</v>
      </c>
      <c r="V56" s="112">
        <v>80.943899999999999</v>
      </c>
      <c r="W56" s="112">
        <v>73.285300000000007</v>
      </c>
      <c r="X56" s="112">
        <v>37.276000000000003</v>
      </c>
      <c r="Y56" s="112">
        <v>38.878900000000002</v>
      </c>
      <c r="Z56" s="112">
        <v>34.7699</v>
      </c>
      <c r="AA56" s="112">
        <v>47.818399999999997</v>
      </c>
      <c r="AB56" s="112">
        <v>47.709099999999999</v>
      </c>
      <c r="AC56" s="112">
        <v>47.948799999999999</v>
      </c>
      <c r="AD56" s="112">
        <v>54.852499999999999</v>
      </c>
      <c r="AE56" s="112">
        <v>53.385599999999997</v>
      </c>
      <c r="AF56" s="112">
        <v>57.284100000000002</v>
      </c>
      <c r="AG56" s="112">
        <v>56.4786</v>
      </c>
      <c r="AH56" s="112">
        <v>55.789200000000001</v>
      </c>
      <c r="AI56" s="112">
        <v>57.578299999999999</v>
      </c>
      <c r="AJ56" s="112">
        <v>55.846499999999999</v>
      </c>
      <c r="AK56" s="112">
        <v>55.329099999999997</v>
      </c>
      <c r="AL56" s="112">
        <v>56.698900000000002</v>
      </c>
      <c r="AM56" s="112">
        <v>79.337999999999994</v>
      </c>
      <c r="AN56" s="112">
        <v>80.221900000000005</v>
      </c>
      <c r="AO56" s="112">
        <v>77.914299999999997</v>
      </c>
      <c r="AP56" s="112">
        <v>75.024500000000003</v>
      </c>
      <c r="AQ56" s="112">
        <v>73.787700000000001</v>
      </c>
      <c r="AR56" s="112">
        <v>77.090199999999996</v>
      </c>
      <c r="AS56" s="112">
        <v>49.522599999999997</v>
      </c>
      <c r="AT56" s="112">
        <v>48.834099999999999</v>
      </c>
      <c r="AU56" s="112">
        <v>50.564</v>
      </c>
      <c r="AV56" s="112">
        <v>71.623400000000004</v>
      </c>
      <c r="AW56" s="112">
        <v>71.614900000000006</v>
      </c>
      <c r="AX56" s="112">
        <v>71.638000000000005</v>
      </c>
      <c r="AY56" s="112">
        <v>66.391499999999994</v>
      </c>
      <c r="AZ56" s="112">
        <v>66.117599999999996</v>
      </c>
      <c r="BA56" s="112">
        <v>66.824200000000005</v>
      </c>
      <c r="BB56" s="112">
        <v>63.020499999999998</v>
      </c>
      <c r="BC56" s="112">
        <v>63.125700000000002</v>
      </c>
      <c r="BD56" s="112">
        <v>62.863199999999999</v>
      </c>
      <c r="BE56" s="112">
        <v>36.151800000000001</v>
      </c>
      <c r="BF56" s="112">
        <v>33.132300000000001</v>
      </c>
      <c r="BG56" s="112">
        <v>41.261600000000001</v>
      </c>
      <c r="BH56" s="112">
        <v>81.087599999999995</v>
      </c>
      <c r="BI56" s="112">
        <v>81.910200000000003</v>
      </c>
      <c r="BJ56" s="112">
        <v>79.775199999999998</v>
      </c>
      <c r="BK56" s="112">
        <v>73.697999999999993</v>
      </c>
      <c r="BL56" s="112">
        <v>72.604500000000002</v>
      </c>
      <c r="BM56" s="112">
        <v>75.400899999999993</v>
      </c>
      <c r="BN56" s="112">
        <v>46.7455</v>
      </c>
      <c r="BO56" s="112">
        <v>45.633299999999998</v>
      </c>
      <c r="BP56" s="112">
        <v>48.618000000000002</v>
      </c>
      <c r="BQ56" s="112">
        <v>47.137799999999999</v>
      </c>
      <c r="BR56" s="112">
        <v>46.3446</v>
      </c>
      <c r="BS56" s="112">
        <v>48.451700000000002</v>
      </c>
      <c r="BT56" s="112">
        <v>50.742800000000003</v>
      </c>
      <c r="BU56" s="112">
        <v>49.809600000000003</v>
      </c>
      <c r="BV56" s="112">
        <v>52.182299999999998</v>
      </c>
      <c r="BW56" s="112">
        <v>56.289700000000003</v>
      </c>
      <c r="BX56" s="112">
        <v>57.857599999999998</v>
      </c>
      <c r="BY56" s="112">
        <v>53.570700000000002</v>
      </c>
      <c r="BZ56" s="112">
        <v>42.691899999999997</v>
      </c>
      <c r="CA56" s="112">
        <v>39.359299999999998</v>
      </c>
      <c r="CB56" s="112">
        <v>47.829300000000003</v>
      </c>
      <c r="CC56" s="112">
        <v>67.902199999999993</v>
      </c>
      <c r="CD56" s="112">
        <v>66.893600000000006</v>
      </c>
      <c r="CE56" s="112">
        <v>69.881600000000006</v>
      </c>
      <c r="CF56" s="112">
        <v>46.741500000000002</v>
      </c>
      <c r="CG56" s="112">
        <v>45.730400000000003</v>
      </c>
      <c r="CH56" s="112">
        <v>48.383899999999997</v>
      </c>
      <c r="CI56" s="112">
        <v>71.422600000000003</v>
      </c>
      <c r="CJ56" s="112">
        <v>70.748999999999995</v>
      </c>
      <c r="CK56" s="112">
        <v>72.455699999999993</v>
      </c>
      <c r="CL56" s="112">
        <v>68.908799999999999</v>
      </c>
      <c r="CM56" s="112">
        <v>69.606800000000007</v>
      </c>
      <c r="CN56" s="112">
        <v>67.513499999999993</v>
      </c>
      <c r="CO56" s="112">
        <v>61.758299999999998</v>
      </c>
      <c r="CP56" s="112">
        <v>59.8033</v>
      </c>
      <c r="CQ56" s="112">
        <v>64.683099999999996</v>
      </c>
      <c r="CR56" s="112">
        <v>62.401200000000003</v>
      </c>
      <c r="CS56" s="112">
        <v>63.197400000000002</v>
      </c>
      <c r="CT56" s="112">
        <v>60.956899999999997</v>
      </c>
    </row>
    <row r="57" spans="1:98" ht="15.5">
      <c r="A57" s="261">
        <v>2018</v>
      </c>
      <c r="B57" s="72" t="s">
        <v>127</v>
      </c>
      <c r="C57" s="112">
        <v>43.6402</v>
      </c>
      <c r="D57" s="112">
        <v>43.398000000000003</v>
      </c>
      <c r="E57" s="112">
        <v>44.0276</v>
      </c>
      <c r="F57" s="112">
        <v>40.084400000000002</v>
      </c>
      <c r="G57" s="112">
        <v>41.346200000000003</v>
      </c>
      <c r="H57" s="112">
        <v>38.0456</v>
      </c>
      <c r="I57" s="112">
        <v>41.479300000000002</v>
      </c>
      <c r="J57" s="112">
        <v>38.238700000000001</v>
      </c>
      <c r="K57" s="112">
        <v>46.381500000000003</v>
      </c>
      <c r="L57" s="112">
        <v>62.035400000000003</v>
      </c>
      <c r="M57" s="112">
        <v>61.836100000000002</v>
      </c>
      <c r="N57" s="112">
        <v>62.369399999999999</v>
      </c>
      <c r="O57" s="112">
        <v>36.084699999999998</v>
      </c>
      <c r="P57" s="112">
        <v>33.644799999999996</v>
      </c>
      <c r="Q57" s="112">
        <v>40.244300000000003</v>
      </c>
      <c r="R57" s="112">
        <v>50.624699999999997</v>
      </c>
      <c r="S57" s="112">
        <v>46.080199999999998</v>
      </c>
      <c r="T57" s="112">
        <v>56.986199999999997</v>
      </c>
      <c r="U57" s="112">
        <v>79.8947</v>
      </c>
      <c r="V57" s="112">
        <v>81.541899999999998</v>
      </c>
      <c r="W57" s="112">
        <v>75.798599999999993</v>
      </c>
      <c r="X57" s="112">
        <v>35.448799999999999</v>
      </c>
      <c r="Y57" s="112">
        <v>36.146999999999998</v>
      </c>
      <c r="Z57" s="112">
        <v>34.351199999999999</v>
      </c>
      <c r="AA57" s="112">
        <v>48.043399999999998</v>
      </c>
      <c r="AB57" s="112">
        <v>47.143700000000003</v>
      </c>
      <c r="AC57" s="112">
        <v>49.124699999999997</v>
      </c>
      <c r="AD57" s="112">
        <v>53.818399999999997</v>
      </c>
      <c r="AE57" s="112">
        <v>54.486499999999999</v>
      </c>
      <c r="AF57" s="112">
        <v>52.6995</v>
      </c>
      <c r="AG57" s="112">
        <v>57.212499999999999</v>
      </c>
      <c r="AH57" s="112">
        <v>56.492400000000004</v>
      </c>
      <c r="AI57" s="112">
        <v>58.389899999999997</v>
      </c>
      <c r="AJ57" s="112">
        <v>55.217700000000001</v>
      </c>
      <c r="AK57" s="112">
        <v>54.2196</v>
      </c>
      <c r="AL57" s="112">
        <v>56.870699999999999</v>
      </c>
      <c r="AM57" s="112">
        <v>77.150400000000005</v>
      </c>
      <c r="AN57" s="112">
        <v>78.096100000000007</v>
      </c>
      <c r="AO57" s="112">
        <v>75.710899999999995</v>
      </c>
      <c r="AP57" s="112">
        <v>75.168899999999994</v>
      </c>
      <c r="AQ57" s="112">
        <v>75.306899999999999</v>
      </c>
      <c r="AR57" s="112">
        <v>74.932900000000004</v>
      </c>
      <c r="AS57" s="112">
        <v>49.845500000000001</v>
      </c>
      <c r="AT57" s="112">
        <v>49.059699999999999</v>
      </c>
      <c r="AU57" s="112">
        <v>51.0916</v>
      </c>
      <c r="AV57" s="112">
        <v>71.058599999999998</v>
      </c>
      <c r="AW57" s="112">
        <v>71.2166</v>
      </c>
      <c r="AX57" s="112">
        <v>70.790599999999998</v>
      </c>
      <c r="AY57" s="112">
        <v>65.346400000000003</v>
      </c>
      <c r="AZ57" s="112">
        <v>66.275999999999996</v>
      </c>
      <c r="BA57" s="112">
        <v>63.8523</v>
      </c>
      <c r="BB57" s="112">
        <v>63.940399999999997</v>
      </c>
      <c r="BC57" s="112">
        <v>64.136099999999999</v>
      </c>
      <c r="BD57" s="112">
        <v>63.642400000000002</v>
      </c>
      <c r="BE57" s="112">
        <v>35.344499999999996</v>
      </c>
      <c r="BF57" s="112">
        <v>32.8705</v>
      </c>
      <c r="BG57" s="112">
        <v>39.549599999999998</v>
      </c>
      <c r="BH57" s="112">
        <v>80.828500000000005</v>
      </c>
      <c r="BI57" s="112">
        <v>81.602099999999993</v>
      </c>
      <c r="BJ57" s="112">
        <v>79.587199999999996</v>
      </c>
      <c r="BK57" s="112">
        <v>72.036199999999994</v>
      </c>
      <c r="BL57" s="112">
        <v>71.3566</v>
      </c>
      <c r="BM57" s="112">
        <v>73.155900000000003</v>
      </c>
      <c r="BN57" s="112">
        <v>44.697400000000002</v>
      </c>
      <c r="BO57" s="112">
        <v>43.176600000000001</v>
      </c>
      <c r="BP57" s="112">
        <v>47.244999999999997</v>
      </c>
      <c r="BQ57" s="112">
        <v>46.375300000000003</v>
      </c>
      <c r="BR57" s="112">
        <v>45.898000000000003</v>
      </c>
      <c r="BS57" s="112">
        <v>47.167099999999998</v>
      </c>
      <c r="BT57" s="112">
        <v>50.932899999999997</v>
      </c>
      <c r="BU57" s="112">
        <v>50.552700000000002</v>
      </c>
      <c r="BV57" s="112">
        <v>51.503700000000002</v>
      </c>
      <c r="BW57" s="112">
        <v>55.023800000000001</v>
      </c>
      <c r="BX57" s="112">
        <v>56.2864</v>
      </c>
      <c r="BY57" s="112">
        <v>52.778300000000002</v>
      </c>
      <c r="BZ57" s="112">
        <v>44.360399999999998</v>
      </c>
      <c r="CA57" s="112">
        <v>41.1663</v>
      </c>
      <c r="CB57" s="112">
        <v>49.178600000000003</v>
      </c>
      <c r="CC57" s="112">
        <v>65.063999999999993</v>
      </c>
      <c r="CD57" s="112">
        <v>64.996700000000004</v>
      </c>
      <c r="CE57" s="112">
        <v>65.193200000000004</v>
      </c>
      <c r="CF57" s="112">
        <v>45.654499999999999</v>
      </c>
      <c r="CG57" s="112">
        <v>44.3294</v>
      </c>
      <c r="CH57" s="112">
        <v>47.811999999999998</v>
      </c>
      <c r="CI57" s="112">
        <v>71.512699999999995</v>
      </c>
      <c r="CJ57" s="112">
        <v>70.024699999999996</v>
      </c>
      <c r="CK57" s="112">
        <v>73.7834</v>
      </c>
      <c r="CL57" s="112">
        <v>69.007300000000001</v>
      </c>
      <c r="CM57" s="112">
        <v>69.799800000000005</v>
      </c>
      <c r="CN57" s="112">
        <v>67.4358</v>
      </c>
      <c r="CO57" s="112">
        <v>62.948900000000002</v>
      </c>
      <c r="CP57" s="112">
        <v>60.588500000000003</v>
      </c>
      <c r="CQ57" s="112">
        <v>66.442599999999999</v>
      </c>
      <c r="CR57" s="112">
        <v>60.7273</v>
      </c>
      <c r="CS57" s="112">
        <v>60.681199999999997</v>
      </c>
      <c r="CT57" s="112">
        <v>60.812100000000001</v>
      </c>
    </row>
    <row r="58" spans="1:98" ht="15.5">
      <c r="A58" s="261"/>
      <c r="B58" s="72" t="s">
        <v>128</v>
      </c>
      <c r="C58" s="112">
        <v>42.783299999999997</v>
      </c>
      <c r="D58" s="112">
        <v>41.491300000000003</v>
      </c>
      <c r="E58" s="112">
        <v>44.800400000000003</v>
      </c>
      <c r="F58" s="112">
        <v>39.590600000000002</v>
      </c>
      <c r="G58" s="112">
        <v>39.096299999999999</v>
      </c>
      <c r="H58" s="112">
        <v>40.341999999999999</v>
      </c>
      <c r="I58" s="112">
        <v>38.9893</v>
      </c>
      <c r="J58" s="112">
        <v>36.812899999999999</v>
      </c>
      <c r="K58" s="112">
        <v>42.287399999999998</v>
      </c>
      <c r="L58" s="112">
        <v>63.851500000000001</v>
      </c>
      <c r="M58" s="112">
        <v>64.032300000000006</v>
      </c>
      <c r="N58" s="112">
        <v>63.553199999999997</v>
      </c>
      <c r="O58" s="112">
        <v>36.6554</v>
      </c>
      <c r="P58" s="112">
        <v>33.704099999999997</v>
      </c>
      <c r="Q58" s="112">
        <v>41.6312</v>
      </c>
      <c r="R58" s="112">
        <v>50.451000000000001</v>
      </c>
      <c r="S58" s="112">
        <v>46.494500000000002</v>
      </c>
      <c r="T58" s="112">
        <v>55.815600000000003</v>
      </c>
      <c r="U58" s="112">
        <v>78.200100000000006</v>
      </c>
      <c r="V58" s="112">
        <v>81.017499999999998</v>
      </c>
      <c r="W58" s="112">
        <v>70.295100000000005</v>
      </c>
      <c r="X58" s="112">
        <v>36.655000000000001</v>
      </c>
      <c r="Y58" s="112">
        <v>38.0199</v>
      </c>
      <c r="Z58" s="112">
        <v>34.553699999999999</v>
      </c>
      <c r="AA58" s="112">
        <v>49.9861</v>
      </c>
      <c r="AB58" s="112">
        <v>49.934800000000003</v>
      </c>
      <c r="AC58" s="112">
        <v>50.048499999999997</v>
      </c>
      <c r="AD58" s="112">
        <v>51.848700000000001</v>
      </c>
      <c r="AE58" s="112">
        <v>51.330199999999998</v>
      </c>
      <c r="AF58" s="112">
        <v>52.6922</v>
      </c>
      <c r="AG58" s="112">
        <v>57.485199999999999</v>
      </c>
      <c r="AH58" s="112">
        <v>56.636200000000002</v>
      </c>
      <c r="AI58" s="112">
        <v>58.8063</v>
      </c>
      <c r="AJ58" s="112">
        <v>53.0274</v>
      </c>
      <c r="AK58" s="112">
        <v>51.259</v>
      </c>
      <c r="AL58" s="112">
        <v>55.808399999999999</v>
      </c>
      <c r="AM58" s="112">
        <v>78.644999999999996</v>
      </c>
      <c r="AN58" s="112">
        <v>78.869200000000006</v>
      </c>
      <c r="AO58" s="112">
        <v>78.284199999999998</v>
      </c>
      <c r="AP58" s="112">
        <v>72.665099999999995</v>
      </c>
      <c r="AQ58" s="112">
        <v>71.977500000000006</v>
      </c>
      <c r="AR58" s="112">
        <v>73.776799999999994</v>
      </c>
      <c r="AS58" s="112">
        <v>49.174199999999999</v>
      </c>
      <c r="AT58" s="112">
        <v>47.523600000000002</v>
      </c>
      <c r="AU58" s="112">
        <v>51.673499999999997</v>
      </c>
      <c r="AV58" s="112">
        <v>70.562299999999993</v>
      </c>
      <c r="AW58" s="112">
        <v>70.889799999999994</v>
      </c>
      <c r="AX58" s="112">
        <v>69.999600000000001</v>
      </c>
      <c r="AY58" s="112">
        <v>65.9482</v>
      </c>
      <c r="AZ58" s="112">
        <v>66.006399999999999</v>
      </c>
      <c r="BA58" s="112">
        <v>65.855599999999995</v>
      </c>
      <c r="BB58" s="112">
        <v>62.85</v>
      </c>
      <c r="BC58" s="112">
        <v>63.485599999999998</v>
      </c>
      <c r="BD58" s="112">
        <v>61.894199999999998</v>
      </c>
      <c r="BE58" s="112">
        <v>35.581699999999998</v>
      </c>
      <c r="BF58" s="112">
        <v>31.982099999999999</v>
      </c>
      <c r="BG58" s="112">
        <v>41.445999999999998</v>
      </c>
      <c r="BH58" s="112">
        <v>80.372</v>
      </c>
      <c r="BI58" s="112">
        <v>80.902699999999996</v>
      </c>
      <c r="BJ58" s="112">
        <v>79.525599999999997</v>
      </c>
      <c r="BK58" s="112">
        <v>71.950199999999995</v>
      </c>
      <c r="BL58" s="112">
        <v>70.946700000000007</v>
      </c>
      <c r="BM58" s="112">
        <v>73.566000000000003</v>
      </c>
      <c r="BN58" s="112">
        <v>44.964599999999997</v>
      </c>
      <c r="BO58" s="112">
        <v>43.251399999999997</v>
      </c>
      <c r="BP58" s="112">
        <v>47.777000000000001</v>
      </c>
      <c r="BQ58" s="112">
        <v>47.233600000000003</v>
      </c>
      <c r="BR58" s="112">
        <v>46.165199999999999</v>
      </c>
      <c r="BS58" s="112">
        <v>48.993499999999997</v>
      </c>
      <c r="BT58" s="112">
        <v>50.493400000000001</v>
      </c>
      <c r="BU58" s="112">
        <v>49.415199999999999</v>
      </c>
      <c r="BV58" s="112">
        <v>52.105899999999998</v>
      </c>
      <c r="BW58" s="112">
        <v>56.348300000000002</v>
      </c>
      <c r="BX58" s="112">
        <v>57.368699999999997</v>
      </c>
      <c r="BY58" s="112">
        <v>54.593200000000003</v>
      </c>
      <c r="BZ58" s="112">
        <v>44.827300000000001</v>
      </c>
      <c r="CA58" s="112">
        <v>42.415599999999998</v>
      </c>
      <c r="CB58" s="112">
        <v>48.435000000000002</v>
      </c>
      <c r="CC58" s="112">
        <v>67.045599999999993</v>
      </c>
      <c r="CD58" s="112">
        <v>67.505499999999998</v>
      </c>
      <c r="CE58" s="112">
        <v>66.181799999999996</v>
      </c>
      <c r="CF58" s="112">
        <v>45.392800000000001</v>
      </c>
      <c r="CG58" s="112">
        <v>43.145699999999998</v>
      </c>
      <c r="CH58" s="112">
        <v>48.831400000000002</v>
      </c>
      <c r="CI58" s="112">
        <v>72.073999999999998</v>
      </c>
      <c r="CJ58" s="112">
        <v>69.850300000000004</v>
      </c>
      <c r="CK58" s="112">
        <v>75.440399999999997</v>
      </c>
      <c r="CL58" s="112">
        <v>67.517499999999998</v>
      </c>
      <c r="CM58" s="112">
        <v>68.583699999999993</v>
      </c>
      <c r="CN58" s="112">
        <v>65.339299999999994</v>
      </c>
      <c r="CO58" s="112">
        <v>63.065600000000003</v>
      </c>
      <c r="CP58" s="112">
        <v>60.5473</v>
      </c>
      <c r="CQ58" s="112">
        <v>66.820899999999995</v>
      </c>
      <c r="CR58" s="112">
        <v>63.346299999999999</v>
      </c>
      <c r="CS58" s="112">
        <v>63.518999999999998</v>
      </c>
      <c r="CT58" s="112">
        <v>63.030299999999997</v>
      </c>
    </row>
    <row r="59" spans="1:98" ht="15.5">
      <c r="A59" s="261"/>
      <c r="B59" s="72" t="s">
        <v>129</v>
      </c>
      <c r="C59" s="112">
        <v>42.594099999999997</v>
      </c>
      <c r="D59" s="112">
        <v>40.915799999999997</v>
      </c>
      <c r="E59" s="112">
        <v>45.232799999999997</v>
      </c>
      <c r="F59" s="112">
        <v>40.515799999999999</v>
      </c>
      <c r="G59" s="112">
        <v>40.870699999999999</v>
      </c>
      <c r="H59" s="112">
        <v>39.990600000000001</v>
      </c>
      <c r="I59" s="112">
        <v>38.291499999999999</v>
      </c>
      <c r="J59" s="112">
        <v>35.917099999999998</v>
      </c>
      <c r="K59" s="112">
        <v>41.767099999999999</v>
      </c>
      <c r="L59" s="112">
        <v>62.693399999999997</v>
      </c>
      <c r="M59" s="112">
        <v>63.243699999999997</v>
      </c>
      <c r="N59" s="112">
        <v>61.763800000000003</v>
      </c>
      <c r="O59" s="112">
        <v>35.529899999999998</v>
      </c>
      <c r="P59" s="112">
        <v>32.747300000000003</v>
      </c>
      <c r="Q59" s="112">
        <v>40.337200000000003</v>
      </c>
      <c r="R59" s="112">
        <v>47.282800000000002</v>
      </c>
      <c r="S59" s="112">
        <v>44.216000000000001</v>
      </c>
      <c r="T59" s="112">
        <v>51.612000000000002</v>
      </c>
      <c r="U59" s="112">
        <v>78.461500000000001</v>
      </c>
      <c r="V59" s="112">
        <v>80.702399999999997</v>
      </c>
      <c r="W59" s="112">
        <v>72.455500000000001</v>
      </c>
      <c r="X59" s="112">
        <v>38.9589</v>
      </c>
      <c r="Y59" s="112">
        <v>41.047600000000003</v>
      </c>
      <c r="Z59" s="112">
        <v>35.771799999999999</v>
      </c>
      <c r="AA59" s="112">
        <v>48.886000000000003</v>
      </c>
      <c r="AB59" s="112">
        <v>48.863599999999998</v>
      </c>
      <c r="AC59" s="112">
        <v>48.914900000000003</v>
      </c>
      <c r="AD59" s="112">
        <v>52.518099999999997</v>
      </c>
      <c r="AE59" s="112">
        <v>51.4878</v>
      </c>
      <c r="AF59" s="112">
        <v>54.265700000000002</v>
      </c>
      <c r="AG59" s="112">
        <v>57.3215</v>
      </c>
      <c r="AH59" s="112">
        <v>55.797199999999997</v>
      </c>
      <c r="AI59" s="112">
        <v>59.756999999999998</v>
      </c>
      <c r="AJ59" s="112">
        <v>54.709299999999999</v>
      </c>
      <c r="AK59" s="112">
        <v>54.527500000000003</v>
      </c>
      <c r="AL59" s="112">
        <v>55.012799999999999</v>
      </c>
      <c r="AM59" s="112">
        <v>78.245500000000007</v>
      </c>
      <c r="AN59" s="112">
        <v>78.288899999999998</v>
      </c>
      <c r="AO59" s="112">
        <v>78.171899999999994</v>
      </c>
      <c r="AP59" s="112">
        <v>75.098299999999995</v>
      </c>
      <c r="AQ59" s="112">
        <v>74.312200000000004</v>
      </c>
      <c r="AR59" s="112">
        <v>76.299800000000005</v>
      </c>
      <c r="AS59" s="112">
        <v>48.447200000000002</v>
      </c>
      <c r="AT59" s="112">
        <v>47.166800000000002</v>
      </c>
      <c r="AU59" s="112">
        <v>50.399500000000003</v>
      </c>
      <c r="AV59" s="112">
        <v>69.020600000000002</v>
      </c>
      <c r="AW59" s="112">
        <v>70.370500000000007</v>
      </c>
      <c r="AX59" s="112">
        <v>66.611699999999999</v>
      </c>
      <c r="AY59" s="112">
        <v>67.503399999999999</v>
      </c>
      <c r="AZ59" s="112">
        <v>68.626400000000004</v>
      </c>
      <c r="BA59" s="112">
        <v>65.669600000000003</v>
      </c>
      <c r="BB59" s="112">
        <v>61.982999999999997</v>
      </c>
      <c r="BC59" s="112">
        <v>62.422699999999999</v>
      </c>
      <c r="BD59" s="112">
        <v>61.339500000000001</v>
      </c>
      <c r="BE59" s="112">
        <v>36.066400000000002</v>
      </c>
      <c r="BF59" s="112">
        <v>33.212800000000001</v>
      </c>
      <c r="BG59" s="112">
        <v>40.897300000000001</v>
      </c>
      <c r="BH59" s="112">
        <v>82.106899999999996</v>
      </c>
      <c r="BI59" s="112">
        <v>82.781099999999995</v>
      </c>
      <c r="BJ59" s="112">
        <v>81.103200000000001</v>
      </c>
      <c r="BK59" s="112">
        <v>72.285600000000002</v>
      </c>
      <c r="BL59" s="112">
        <v>70.658799999999999</v>
      </c>
      <c r="BM59" s="112">
        <v>74.8078</v>
      </c>
      <c r="BN59" s="112">
        <v>43.0732</v>
      </c>
      <c r="BO59" s="112">
        <v>41.874000000000002</v>
      </c>
      <c r="BP59" s="112">
        <v>44.958599999999997</v>
      </c>
      <c r="BQ59" s="112">
        <v>47.432699999999997</v>
      </c>
      <c r="BR59" s="112">
        <v>47.176699999999997</v>
      </c>
      <c r="BS59" s="112">
        <v>47.853400000000001</v>
      </c>
      <c r="BT59" s="112">
        <v>49.555500000000002</v>
      </c>
      <c r="BU59" s="112">
        <v>49.492899999999999</v>
      </c>
      <c r="BV59" s="112">
        <v>49.652799999999999</v>
      </c>
      <c r="BW59" s="112">
        <v>57.283200000000001</v>
      </c>
      <c r="BX59" s="112">
        <v>58.360900000000001</v>
      </c>
      <c r="BY59" s="112">
        <v>55.384700000000002</v>
      </c>
      <c r="BZ59" s="112">
        <v>42.676000000000002</v>
      </c>
      <c r="CA59" s="112">
        <v>41.580100000000002</v>
      </c>
      <c r="CB59" s="112">
        <v>44.374099999999999</v>
      </c>
      <c r="CC59" s="112">
        <v>66.571600000000004</v>
      </c>
      <c r="CD59" s="112">
        <v>67.013499999999993</v>
      </c>
      <c r="CE59" s="112">
        <v>65.759200000000007</v>
      </c>
      <c r="CF59" s="112">
        <v>44.515999999999998</v>
      </c>
      <c r="CG59" s="112">
        <v>43.846200000000003</v>
      </c>
      <c r="CH59" s="112">
        <v>45.5899</v>
      </c>
      <c r="CI59" s="112">
        <v>72.317899999999995</v>
      </c>
      <c r="CJ59" s="112">
        <v>71.043499999999995</v>
      </c>
      <c r="CK59" s="112">
        <v>74.255499999999998</v>
      </c>
      <c r="CL59" s="112">
        <v>68.122600000000006</v>
      </c>
      <c r="CM59" s="112">
        <v>68.941999999999993</v>
      </c>
      <c r="CN59" s="112">
        <v>66.514499999999998</v>
      </c>
      <c r="CO59" s="112">
        <v>61.445700000000002</v>
      </c>
      <c r="CP59" s="112">
        <v>59.859299999999998</v>
      </c>
      <c r="CQ59" s="112">
        <v>63.944299999999998</v>
      </c>
      <c r="CR59" s="112">
        <v>61.8187</v>
      </c>
      <c r="CS59" s="112">
        <v>63.173200000000001</v>
      </c>
      <c r="CT59" s="112">
        <v>59.217700000000001</v>
      </c>
    </row>
    <row r="60" spans="1:98" ht="15.5">
      <c r="A60" s="261"/>
      <c r="B60" s="72" t="s">
        <v>130</v>
      </c>
      <c r="C60" s="112">
        <v>42.341200000000001</v>
      </c>
      <c r="D60" s="112">
        <v>42.082999999999998</v>
      </c>
      <c r="E60" s="112">
        <v>42.757100000000001</v>
      </c>
      <c r="F60" s="112">
        <v>38.638599999999997</v>
      </c>
      <c r="G60" s="112">
        <v>38.516100000000002</v>
      </c>
      <c r="H60" s="112">
        <v>38.820900000000002</v>
      </c>
      <c r="I60" s="112">
        <v>36.576099999999997</v>
      </c>
      <c r="J60" s="112">
        <v>34.393900000000002</v>
      </c>
      <c r="K60" s="112">
        <v>39.813200000000002</v>
      </c>
      <c r="L60" s="112">
        <v>61.661000000000001</v>
      </c>
      <c r="M60" s="112">
        <v>62.0351</v>
      </c>
      <c r="N60" s="112">
        <v>61.0212</v>
      </c>
      <c r="O60" s="112">
        <v>35.4208</v>
      </c>
      <c r="P60" s="112">
        <v>31.931100000000001</v>
      </c>
      <c r="Q60" s="112">
        <v>40.9358</v>
      </c>
      <c r="R60" s="112">
        <v>50.488999999999997</v>
      </c>
      <c r="S60" s="112">
        <v>47.408200000000001</v>
      </c>
      <c r="T60" s="112">
        <v>54.710599999999999</v>
      </c>
      <c r="U60" s="112">
        <v>77.8005</v>
      </c>
      <c r="V60" s="112">
        <v>80.813299999999998</v>
      </c>
      <c r="W60" s="112">
        <v>69.626400000000004</v>
      </c>
      <c r="X60" s="112">
        <v>37.664999999999999</v>
      </c>
      <c r="Y60" s="112">
        <v>37.915300000000002</v>
      </c>
      <c r="Z60" s="112">
        <v>37.298000000000002</v>
      </c>
      <c r="AA60" s="112">
        <v>48.801200000000001</v>
      </c>
      <c r="AB60" s="112">
        <v>48.591099999999997</v>
      </c>
      <c r="AC60" s="112">
        <v>49.0687</v>
      </c>
      <c r="AD60" s="112">
        <v>51.477800000000002</v>
      </c>
      <c r="AE60" s="112">
        <v>50.896999999999998</v>
      </c>
      <c r="AF60" s="112">
        <v>52.438800000000001</v>
      </c>
      <c r="AG60" s="112">
        <v>57.015999999999998</v>
      </c>
      <c r="AH60" s="112">
        <v>55.1965</v>
      </c>
      <c r="AI60" s="112">
        <v>59.9146</v>
      </c>
      <c r="AJ60" s="112">
        <v>53.309600000000003</v>
      </c>
      <c r="AK60" s="112">
        <v>52.412199999999999</v>
      </c>
      <c r="AL60" s="112">
        <v>54.776299999999999</v>
      </c>
      <c r="AM60" s="112">
        <v>78.722200000000001</v>
      </c>
      <c r="AN60" s="112">
        <v>78.155500000000004</v>
      </c>
      <c r="AO60" s="112">
        <v>79.598699999999994</v>
      </c>
      <c r="AP60" s="112">
        <v>76.161699999999996</v>
      </c>
      <c r="AQ60" s="112">
        <v>75.572400000000002</v>
      </c>
      <c r="AR60" s="112">
        <v>77.077399999999997</v>
      </c>
      <c r="AS60" s="112">
        <v>49.345999999999997</v>
      </c>
      <c r="AT60" s="112">
        <v>46.999400000000001</v>
      </c>
      <c r="AU60" s="112">
        <v>52.949599999999997</v>
      </c>
      <c r="AV60" s="112">
        <v>69.061499999999995</v>
      </c>
      <c r="AW60" s="112">
        <v>69.093699999999998</v>
      </c>
      <c r="AX60" s="112">
        <v>69.009100000000004</v>
      </c>
      <c r="AY60" s="112">
        <v>68.570099999999996</v>
      </c>
      <c r="AZ60" s="112">
        <v>69.713099999999997</v>
      </c>
      <c r="BA60" s="112">
        <v>66.688199999999995</v>
      </c>
      <c r="BB60" s="112">
        <v>62.518000000000001</v>
      </c>
      <c r="BC60" s="112">
        <v>62.667299999999997</v>
      </c>
      <c r="BD60" s="112">
        <v>62.302500000000002</v>
      </c>
      <c r="BE60" s="112">
        <v>36.617400000000004</v>
      </c>
      <c r="BF60" s="112">
        <v>33.857900000000001</v>
      </c>
      <c r="BG60" s="112">
        <v>41.074100000000001</v>
      </c>
      <c r="BH60" s="112">
        <v>81.2423</v>
      </c>
      <c r="BI60" s="112">
        <v>81.217100000000002</v>
      </c>
      <c r="BJ60" s="112">
        <v>81.278700000000001</v>
      </c>
      <c r="BK60" s="112">
        <v>73.412400000000005</v>
      </c>
      <c r="BL60" s="112">
        <v>72.44</v>
      </c>
      <c r="BM60" s="112">
        <v>74.870999999999995</v>
      </c>
      <c r="BN60" s="112">
        <v>42.408700000000003</v>
      </c>
      <c r="BO60" s="112">
        <v>41.232500000000002</v>
      </c>
      <c r="BP60" s="112">
        <v>44.287700000000001</v>
      </c>
      <c r="BQ60" s="112">
        <v>47.997799999999998</v>
      </c>
      <c r="BR60" s="112">
        <v>46.786799999999999</v>
      </c>
      <c r="BS60" s="112">
        <v>49.983499999999999</v>
      </c>
      <c r="BT60" s="112">
        <v>51.738599999999998</v>
      </c>
      <c r="BU60" s="112">
        <v>51.985399999999998</v>
      </c>
      <c r="BV60" s="112">
        <v>51.361899999999999</v>
      </c>
      <c r="BW60" s="112">
        <v>55.8521</v>
      </c>
      <c r="BX60" s="112">
        <v>57.500999999999998</v>
      </c>
      <c r="BY60" s="112">
        <v>52.9009</v>
      </c>
      <c r="BZ60" s="112">
        <v>43.676400000000001</v>
      </c>
      <c r="CA60" s="112">
        <v>41.945900000000002</v>
      </c>
      <c r="CB60" s="112">
        <v>46.2057</v>
      </c>
      <c r="CC60" s="112">
        <v>65.976900000000001</v>
      </c>
      <c r="CD60" s="112">
        <v>65.282600000000002</v>
      </c>
      <c r="CE60" s="112">
        <v>67.173000000000002</v>
      </c>
      <c r="CF60" s="112">
        <v>45.446800000000003</v>
      </c>
      <c r="CG60" s="112">
        <v>45.414900000000003</v>
      </c>
      <c r="CH60" s="112">
        <v>45.498199999999997</v>
      </c>
      <c r="CI60" s="112">
        <v>72.546499999999995</v>
      </c>
      <c r="CJ60" s="112">
        <v>70.8369</v>
      </c>
      <c r="CK60" s="112">
        <v>75.0839</v>
      </c>
      <c r="CL60" s="112">
        <v>67.813599999999994</v>
      </c>
      <c r="CM60" s="112">
        <v>67.737799999999993</v>
      </c>
      <c r="CN60" s="112">
        <v>67.963499999999996</v>
      </c>
      <c r="CO60" s="112">
        <v>62.031399999999998</v>
      </c>
      <c r="CP60" s="112">
        <v>59.419800000000002</v>
      </c>
      <c r="CQ60" s="112">
        <v>65.903800000000004</v>
      </c>
      <c r="CR60" s="112">
        <v>62.189</v>
      </c>
      <c r="CS60" s="112">
        <v>63.541499999999999</v>
      </c>
      <c r="CT60" s="112">
        <v>59.631999999999998</v>
      </c>
    </row>
    <row r="61" spans="1:98" ht="15.5">
      <c r="A61" s="261">
        <v>2019</v>
      </c>
      <c r="B61" s="72" t="s">
        <v>127</v>
      </c>
      <c r="C61" s="112">
        <v>41.370399999999997</v>
      </c>
      <c r="D61" s="112">
        <v>40.9985</v>
      </c>
      <c r="E61" s="112">
        <v>41.959400000000002</v>
      </c>
      <c r="F61" s="112">
        <v>37.644399999999997</v>
      </c>
      <c r="G61" s="112">
        <v>38.093600000000002</v>
      </c>
      <c r="H61" s="112">
        <v>36.969499999999996</v>
      </c>
      <c r="I61" s="112">
        <v>38.220100000000002</v>
      </c>
      <c r="J61" s="112">
        <v>36.340899999999998</v>
      </c>
      <c r="K61" s="112">
        <v>41.002000000000002</v>
      </c>
      <c r="L61" s="112">
        <v>61.416499999999999</v>
      </c>
      <c r="M61" s="112">
        <v>61.245100000000001</v>
      </c>
      <c r="N61" s="112">
        <v>61.720799999999997</v>
      </c>
      <c r="O61" s="112">
        <v>33.640700000000002</v>
      </c>
      <c r="P61" s="112">
        <v>30.274100000000001</v>
      </c>
      <c r="Q61" s="112">
        <v>39.143599999999999</v>
      </c>
      <c r="R61" s="112">
        <v>50.832299999999996</v>
      </c>
      <c r="S61" s="112">
        <v>47.2607</v>
      </c>
      <c r="T61" s="112">
        <v>55.5777</v>
      </c>
      <c r="U61" s="112">
        <v>78.195400000000006</v>
      </c>
      <c r="V61" s="112">
        <v>81.443299999999994</v>
      </c>
      <c r="W61" s="112">
        <v>69.943700000000007</v>
      </c>
      <c r="X61" s="112">
        <v>37.770299999999999</v>
      </c>
      <c r="Y61" s="112">
        <v>39.248899999999999</v>
      </c>
      <c r="Z61" s="112">
        <v>35.402000000000001</v>
      </c>
      <c r="AA61" s="112">
        <v>50.113900000000001</v>
      </c>
      <c r="AB61" s="112">
        <v>50.069800000000001</v>
      </c>
      <c r="AC61" s="112">
        <v>50.1708</v>
      </c>
      <c r="AD61" s="112">
        <v>51.828299999999999</v>
      </c>
      <c r="AE61" s="112">
        <v>50.710599999999999</v>
      </c>
      <c r="AF61" s="112">
        <v>53.633299999999998</v>
      </c>
      <c r="AG61" s="112">
        <v>57.879899999999999</v>
      </c>
      <c r="AH61" s="112">
        <v>56.084499999999998</v>
      </c>
      <c r="AI61" s="112">
        <v>60.712200000000003</v>
      </c>
      <c r="AJ61" s="112">
        <v>54.456699999999998</v>
      </c>
      <c r="AK61" s="112">
        <v>53.656100000000002</v>
      </c>
      <c r="AL61" s="112">
        <v>55.706499999999998</v>
      </c>
      <c r="AM61" s="112">
        <v>79.215000000000003</v>
      </c>
      <c r="AN61" s="112">
        <v>79.374899999999997</v>
      </c>
      <c r="AO61" s="112">
        <v>78.976299999999995</v>
      </c>
      <c r="AP61" s="112">
        <v>74.310400000000001</v>
      </c>
      <c r="AQ61" s="112">
        <v>73.957800000000006</v>
      </c>
      <c r="AR61" s="112">
        <v>74.841099999999997</v>
      </c>
      <c r="AS61" s="112">
        <v>48.613100000000003</v>
      </c>
      <c r="AT61" s="112">
        <v>46.584400000000002</v>
      </c>
      <c r="AU61" s="112">
        <v>51.883600000000001</v>
      </c>
      <c r="AV61" s="112">
        <v>70.096800000000002</v>
      </c>
      <c r="AW61" s="112">
        <v>69.645099999999999</v>
      </c>
      <c r="AX61" s="112">
        <v>70.848500000000001</v>
      </c>
      <c r="AY61" s="112">
        <v>67.694199999999995</v>
      </c>
      <c r="AZ61" s="112">
        <v>68.509500000000003</v>
      </c>
      <c r="BA61" s="112">
        <v>66.414299999999997</v>
      </c>
      <c r="BB61" s="112">
        <v>65.000100000000003</v>
      </c>
      <c r="BC61" s="112">
        <v>65.486599999999996</v>
      </c>
      <c r="BD61" s="112">
        <v>64.272400000000005</v>
      </c>
      <c r="BE61" s="112">
        <v>37.852400000000003</v>
      </c>
      <c r="BF61" s="112">
        <v>34.991500000000002</v>
      </c>
      <c r="BG61" s="112">
        <v>42.529899999999998</v>
      </c>
      <c r="BH61" s="112">
        <v>81.580699999999993</v>
      </c>
      <c r="BI61" s="112">
        <v>81.254499999999993</v>
      </c>
      <c r="BJ61" s="112">
        <v>82.041399999999996</v>
      </c>
      <c r="BK61" s="112">
        <v>72.002399999999994</v>
      </c>
      <c r="BL61" s="112">
        <v>71.145499999999998</v>
      </c>
      <c r="BM61" s="112">
        <v>73.343199999999996</v>
      </c>
      <c r="BN61" s="112">
        <v>42.898400000000002</v>
      </c>
      <c r="BO61" s="112">
        <v>42.990299999999998</v>
      </c>
      <c r="BP61" s="112">
        <v>42.744100000000003</v>
      </c>
      <c r="BQ61" s="112">
        <v>48.32</v>
      </c>
      <c r="BR61" s="112">
        <v>47.469499999999996</v>
      </c>
      <c r="BS61" s="112">
        <v>49.695999999999998</v>
      </c>
      <c r="BT61" s="112">
        <v>52.969900000000003</v>
      </c>
      <c r="BU61" s="112">
        <v>53.179600000000001</v>
      </c>
      <c r="BV61" s="112">
        <v>52.648400000000002</v>
      </c>
      <c r="BW61" s="112">
        <v>56.735900000000001</v>
      </c>
      <c r="BX61" s="112">
        <v>58.201000000000001</v>
      </c>
      <c r="BY61" s="112">
        <v>54.139200000000002</v>
      </c>
      <c r="BZ61" s="112">
        <v>43.484900000000003</v>
      </c>
      <c r="CA61" s="112">
        <v>43.059899999999999</v>
      </c>
      <c r="CB61" s="112">
        <v>44.119599999999998</v>
      </c>
      <c r="CC61" s="112">
        <v>65.251300000000001</v>
      </c>
      <c r="CD61" s="112">
        <v>65.407799999999995</v>
      </c>
      <c r="CE61" s="112">
        <v>64.963200000000001</v>
      </c>
      <c r="CF61" s="112">
        <v>44.469099999999997</v>
      </c>
      <c r="CG61" s="112">
        <v>43.280799999999999</v>
      </c>
      <c r="CH61" s="112">
        <v>46.330500000000001</v>
      </c>
      <c r="CI61" s="112">
        <v>72.819999999999993</v>
      </c>
      <c r="CJ61" s="112">
        <v>71.330399999999997</v>
      </c>
      <c r="CK61" s="112">
        <v>75.006200000000007</v>
      </c>
      <c r="CL61" s="112">
        <v>67.401799999999994</v>
      </c>
      <c r="CM61" s="112">
        <v>66.313400000000001</v>
      </c>
      <c r="CN61" s="112">
        <v>69.404600000000002</v>
      </c>
      <c r="CO61" s="112">
        <v>62.574199999999998</v>
      </c>
      <c r="CP61" s="112">
        <v>60.4617</v>
      </c>
      <c r="CQ61" s="112">
        <v>65.7851</v>
      </c>
      <c r="CR61" s="112">
        <v>61.255699999999997</v>
      </c>
      <c r="CS61" s="112">
        <v>62.466099999999997</v>
      </c>
      <c r="CT61" s="112">
        <v>59.035499999999999</v>
      </c>
    </row>
    <row r="62" spans="1:98" ht="15.5">
      <c r="A62" s="261"/>
      <c r="B62" s="72" t="s">
        <v>128</v>
      </c>
      <c r="C62" s="112">
        <v>41.405900000000003</v>
      </c>
      <c r="D62" s="112">
        <v>41.099899999999998</v>
      </c>
      <c r="E62" s="112">
        <v>41.883699999999997</v>
      </c>
      <c r="F62" s="112">
        <v>38.529000000000003</v>
      </c>
      <c r="G62" s="112">
        <v>38.282600000000002</v>
      </c>
      <c r="H62" s="112">
        <v>38.900399999999998</v>
      </c>
      <c r="I62" s="112">
        <v>38.799799999999998</v>
      </c>
      <c r="J62" s="112">
        <v>37.364199999999997</v>
      </c>
      <c r="K62" s="112">
        <v>40.9285</v>
      </c>
      <c r="L62" s="112">
        <v>61.764699999999998</v>
      </c>
      <c r="M62" s="112">
        <v>61.002600000000001</v>
      </c>
      <c r="N62" s="112">
        <v>63.031100000000002</v>
      </c>
      <c r="O62" s="112">
        <v>34.222499999999997</v>
      </c>
      <c r="P62" s="112">
        <v>31.872599999999998</v>
      </c>
      <c r="Q62" s="112">
        <v>37.950200000000002</v>
      </c>
      <c r="R62" s="112">
        <v>51.326900000000002</v>
      </c>
      <c r="S62" s="112">
        <v>47.473500000000001</v>
      </c>
      <c r="T62" s="112">
        <v>56.391399999999997</v>
      </c>
      <c r="U62" s="112">
        <v>74.767200000000003</v>
      </c>
      <c r="V62" s="112">
        <v>75.482399999999998</v>
      </c>
      <c r="W62" s="112">
        <v>73.190700000000007</v>
      </c>
      <c r="X62" s="112">
        <v>37.765700000000002</v>
      </c>
      <c r="Y62" s="112">
        <v>38.848500000000001</v>
      </c>
      <c r="Z62" s="112">
        <v>36.014499999999998</v>
      </c>
      <c r="AA62" s="112">
        <v>49.678199999999997</v>
      </c>
      <c r="AB62" s="112">
        <v>49.738900000000001</v>
      </c>
      <c r="AC62" s="112">
        <v>49.597700000000003</v>
      </c>
      <c r="AD62" s="112">
        <v>51.091999999999999</v>
      </c>
      <c r="AE62" s="112">
        <v>50.123199999999997</v>
      </c>
      <c r="AF62" s="112">
        <v>52.651299999999999</v>
      </c>
      <c r="AG62" s="112">
        <v>57.0154</v>
      </c>
      <c r="AH62" s="112">
        <v>56.22</v>
      </c>
      <c r="AI62" s="112">
        <v>58.253500000000003</v>
      </c>
      <c r="AJ62" s="112">
        <v>54.146799999999999</v>
      </c>
      <c r="AK62" s="112">
        <v>52.409300000000002</v>
      </c>
      <c r="AL62" s="112">
        <v>56.729700000000001</v>
      </c>
      <c r="AM62" s="112">
        <v>79.168400000000005</v>
      </c>
      <c r="AN62" s="112">
        <v>78.374200000000002</v>
      </c>
      <c r="AO62" s="112">
        <v>80.336799999999997</v>
      </c>
      <c r="AP62" s="112">
        <v>72.780500000000004</v>
      </c>
      <c r="AQ62" s="112">
        <v>71.570700000000002</v>
      </c>
      <c r="AR62" s="112">
        <v>74.558899999999994</v>
      </c>
      <c r="AS62" s="112">
        <v>47.766199999999998</v>
      </c>
      <c r="AT62" s="112">
        <v>45.532800000000002</v>
      </c>
      <c r="AU62" s="112">
        <v>51.148000000000003</v>
      </c>
      <c r="AV62" s="112">
        <v>69.216899999999995</v>
      </c>
      <c r="AW62" s="112">
        <v>69.752600000000001</v>
      </c>
      <c r="AX62" s="112">
        <v>68.311300000000003</v>
      </c>
      <c r="AY62" s="112">
        <v>67.168400000000005</v>
      </c>
      <c r="AZ62" s="112">
        <v>67.972700000000003</v>
      </c>
      <c r="BA62" s="112">
        <v>65.952699999999993</v>
      </c>
      <c r="BB62" s="112">
        <v>62.459899999999998</v>
      </c>
      <c r="BC62" s="112">
        <v>62.501800000000003</v>
      </c>
      <c r="BD62" s="112">
        <v>62.401000000000003</v>
      </c>
      <c r="BE62" s="112">
        <v>36.999299999999998</v>
      </c>
      <c r="BF62" s="112">
        <v>33.807000000000002</v>
      </c>
      <c r="BG62" s="112">
        <v>42.116900000000001</v>
      </c>
      <c r="BH62" s="112">
        <v>81.734300000000005</v>
      </c>
      <c r="BI62" s="112">
        <v>80.940299999999993</v>
      </c>
      <c r="BJ62" s="112">
        <v>82.778800000000004</v>
      </c>
      <c r="BK62" s="112">
        <v>71.292100000000005</v>
      </c>
      <c r="BL62" s="112">
        <v>70.445400000000006</v>
      </c>
      <c r="BM62" s="112">
        <v>72.596800000000002</v>
      </c>
      <c r="BN62" s="112">
        <v>40.556199999999997</v>
      </c>
      <c r="BO62" s="112">
        <v>40.267200000000003</v>
      </c>
      <c r="BP62" s="112">
        <v>41.012999999999998</v>
      </c>
      <c r="BQ62" s="112">
        <v>46.826000000000001</v>
      </c>
      <c r="BR62" s="112">
        <v>46.538699999999999</v>
      </c>
      <c r="BS62" s="112">
        <v>47.270099999999999</v>
      </c>
      <c r="BT62" s="112">
        <v>51.916899999999998</v>
      </c>
      <c r="BU62" s="112">
        <v>51.476599999999998</v>
      </c>
      <c r="BV62" s="112">
        <v>52.613500000000002</v>
      </c>
      <c r="BW62" s="112">
        <v>56.063899999999997</v>
      </c>
      <c r="BX62" s="112">
        <v>57.192</v>
      </c>
      <c r="BY62" s="112">
        <v>54.195999999999998</v>
      </c>
      <c r="BZ62" s="112">
        <v>44.152500000000003</v>
      </c>
      <c r="CA62" s="112">
        <v>43.7258</v>
      </c>
      <c r="CB62" s="112">
        <v>44.792200000000001</v>
      </c>
      <c r="CC62" s="112">
        <v>64.974000000000004</v>
      </c>
      <c r="CD62" s="112">
        <v>63.217500000000001</v>
      </c>
      <c r="CE62" s="112">
        <v>67.995400000000004</v>
      </c>
      <c r="CF62" s="112">
        <v>45.737400000000001</v>
      </c>
      <c r="CG62" s="112">
        <v>45.3093</v>
      </c>
      <c r="CH62" s="112">
        <v>46.406399999999998</v>
      </c>
      <c r="CI62" s="112">
        <v>71.150000000000006</v>
      </c>
      <c r="CJ62" s="112">
        <v>70.686800000000005</v>
      </c>
      <c r="CK62" s="112">
        <v>71.802300000000002</v>
      </c>
      <c r="CL62" s="112">
        <v>67.679199999999994</v>
      </c>
      <c r="CM62" s="112">
        <v>67.544300000000007</v>
      </c>
      <c r="CN62" s="112">
        <v>67.918999999999997</v>
      </c>
      <c r="CO62" s="112">
        <v>59.330100000000002</v>
      </c>
      <c r="CP62" s="112">
        <v>56.665199999999999</v>
      </c>
      <c r="CQ62" s="112">
        <v>63.417200000000001</v>
      </c>
      <c r="CR62" s="112">
        <v>59.902700000000003</v>
      </c>
      <c r="CS62" s="112">
        <v>61.244</v>
      </c>
      <c r="CT62" s="112">
        <v>57.580599999999997</v>
      </c>
    </row>
    <row r="63" spans="1:98" ht="15.5">
      <c r="A63" s="261"/>
      <c r="B63" s="72" t="s">
        <v>129</v>
      </c>
      <c r="C63" s="112">
        <v>40.110100000000003</v>
      </c>
      <c r="D63" s="112">
        <v>39.975900000000003</v>
      </c>
      <c r="E63" s="112">
        <v>40.328400000000002</v>
      </c>
      <c r="F63" s="112">
        <v>37.19</v>
      </c>
      <c r="G63" s="112">
        <v>36.519799999999996</v>
      </c>
      <c r="H63" s="112">
        <v>38.197800000000001</v>
      </c>
      <c r="I63" s="112">
        <v>39.628300000000003</v>
      </c>
      <c r="J63" s="112">
        <v>37.863900000000001</v>
      </c>
      <c r="K63" s="112">
        <v>42.2166</v>
      </c>
      <c r="L63" s="112">
        <v>61.962899999999998</v>
      </c>
      <c r="M63" s="112">
        <v>61.006100000000004</v>
      </c>
      <c r="N63" s="112">
        <v>63.501399999999997</v>
      </c>
      <c r="O63" s="112">
        <v>35.057899999999997</v>
      </c>
      <c r="P63" s="112">
        <v>32.039299999999997</v>
      </c>
      <c r="Q63" s="112">
        <v>39.988100000000003</v>
      </c>
      <c r="R63" s="112">
        <v>51.944600000000001</v>
      </c>
      <c r="S63" s="112">
        <v>48.495899999999999</v>
      </c>
      <c r="T63" s="112">
        <v>56.550899999999999</v>
      </c>
      <c r="U63" s="112">
        <v>73.233999999999995</v>
      </c>
      <c r="V63" s="112">
        <v>73.159800000000004</v>
      </c>
      <c r="W63" s="112">
        <v>73.398399999999995</v>
      </c>
      <c r="X63" s="112">
        <v>37.036900000000003</v>
      </c>
      <c r="Y63" s="112">
        <v>38.428400000000003</v>
      </c>
      <c r="Z63" s="112">
        <v>34.787799999999997</v>
      </c>
      <c r="AA63" s="112">
        <v>48.470300000000002</v>
      </c>
      <c r="AB63" s="112">
        <v>47.967199999999998</v>
      </c>
      <c r="AC63" s="112">
        <v>49.1252</v>
      </c>
      <c r="AD63" s="112">
        <v>51.044499999999999</v>
      </c>
      <c r="AE63" s="112">
        <v>49.199199999999998</v>
      </c>
      <c r="AF63" s="112">
        <v>54.093499999999999</v>
      </c>
      <c r="AG63" s="112">
        <v>57.456499999999998</v>
      </c>
      <c r="AH63" s="112">
        <v>56.552399999999999</v>
      </c>
      <c r="AI63" s="112">
        <v>58.881999999999998</v>
      </c>
      <c r="AJ63" s="112">
        <v>54.182499999999997</v>
      </c>
      <c r="AK63" s="112">
        <v>53.868499999999997</v>
      </c>
      <c r="AL63" s="112">
        <v>54.652700000000003</v>
      </c>
      <c r="AM63" s="112">
        <v>78.5608</v>
      </c>
      <c r="AN63" s="112">
        <v>78.314599999999999</v>
      </c>
      <c r="AO63" s="112">
        <v>78.936300000000003</v>
      </c>
      <c r="AP63" s="112">
        <v>73.72</v>
      </c>
      <c r="AQ63" s="112">
        <v>73.021500000000003</v>
      </c>
      <c r="AR63" s="112">
        <v>74.758600000000001</v>
      </c>
      <c r="AS63" s="112">
        <v>48.972499999999997</v>
      </c>
      <c r="AT63" s="112">
        <v>46.664900000000003</v>
      </c>
      <c r="AU63" s="112">
        <v>52.407699999999998</v>
      </c>
      <c r="AV63" s="112">
        <v>69.319299999999998</v>
      </c>
      <c r="AW63" s="112">
        <v>69.596299999999999</v>
      </c>
      <c r="AX63" s="112">
        <v>68.854600000000005</v>
      </c>
      <c r="AY63" s="112">
        <v>66.662800000000004</v>
      </c>
      <c r="AZ63" s="112">
        <v>66.5792</v>
      </c>
      <c r="BA63" s="112">
        <v>66.788399999999996</v>
      </c>
      <c r="BB63" s="112">
        <v>63.326700000000002</v>
      </c>
      <c r="BC63" s="112">
        <v>62.613999999999997</v>
      </c>
      <c r="BD63" s="112">
        <v>64.327500000000001</v>
      </c>
      <c r="BE63" s="112">
        <v>37.056100000000001</v>
      </c>
      <c r="BF63" s="112">
        <v>33.403199999999998</v>
      </c>
      <c r="BG63" s="112">
        <v>42.984499999999997</v>
      </c>
      <c r="BH63" s="112">
        <v>81.914100000000005</v>
      </c>
      <c r="BI63" s="112">
        <v>81.185500000000005</v>
      </c>
      <c r="BJ63" s="112">
        <v>82.828000000000003</v>
      </c>
      <c r="BK63" s="112">
        <v>73.312700000000007</v>
      </c>
      <c r="BL63" s="112">
        <v>73.174800000000005</v>
      </c>
      <c r="BM63" s="112">
        <v>73.523700000000005</v>
      </c>
      <c r="BN63" s="112">
        <v>40.156799999999997</v>
      </c>
      <c r="BO63" s="112">
        <v>39.170999999999999</v>
      </c>
      <c r="BP63" s="112">
        <v>41.728200000000001</v>
      </c>
      <c r="BQ63" s="112">
        <v>46.670299999999997</v>
      </c>
      <c r="BR63" s="112">
        <v>46.135100000000001</v>
      </c>
      <c r="BS63" s="112">
        <v>47.566800000000001</v>
      </c>
      <c r="BT63" s="112">
        <v>50.725499999999997</v>
      </c>
      <c r="BU63" s="112">
        <v>50.103000000000002</v>
      </c>
      <c r="BV63" s="112">
        <v>51.692999999999998</v>
      </c>
      <c r="BW63" s="112">
        <v>56.837600000000002</v>
      </c>
      <c r="BX63" s="112">
        <v>57.939500000000002</v>
      </c>
      <c r="BY63" s="112">
        <v>55.035200000000003</v>
      </c>
      <c r="BZ63" s="112">
        <v>42.461399999999998</v>
      </c>
      <c r="CA63" s="112">
        <v>42.541400000000003</v>
      </c>
      <c r="CB63" s="112">
        <v>42.337899999999998</v>
      </c>
      <c r="CC63" s="112">
        <v>64.229799999999997</v>
      </c>
      <c r="CD63" s="112">
        <v>62.711300000000001</v>
      </c>
      <c r="CE63" s="112">
        <v>66.938900000000004</v>
      </c>
      <c r="CF63" s="112">
        <v>46.2014</v>
      </c>
      <c r="CG63" s="112">
        <v>45.281599999999997</v>
      </c>
      <c r="CH63" s="112">
        <v>47.6325</v>
      </c>
      <c r="CI63" s="112">
        <v>71.685000000000002</v>
      </c>
      <c r="CJ63" s="112">
        <v>71.396699999999996</v>
      </c>
      <c r="CK63" s="112">
        <v>72.100200000000001</v>
      </c>
      <c r="CL63" s="112">
        <v>68.571299999999994</v>
      </c>
      <c r="CM63" s="112">
        <v>67.831900000000005</v>
      </c>
      <c r="CN63" s="112">
        <v>69.881200000000007</v>
      </c>
      <c r="CO63" s="112">
        <v>61.9726</v>
      </c>
      <c r="CP63" s="112">
        <v>60.397100000000002</v>
      </c>
      <c r="CQ63" s="112">
        <v>64.384799999999998</v>
      </c>
      <c r="CR63" s="112">
        <v>62.1417</v>
      </c>
      <c r="CS63" s="112">
        <v>62.984400000000001</v>
      </c>
      <c r="CT63" s="112">
        <v>60.667999999999999</v>
      </c>
    </row>
    <row r="64" spans="1:98" ht="15.5">
      <c r="A64" s="261"/>
      <c r="B64" s="72" t="s">
        <v>130</v>
      </c>
      <c r="C64" s="112">
        <v>41.271799999999999</v>
      </c>
      <c r="D64" s="112">
        <v>39.970300000000002</v>
      </c>
      <c r="E64" s="112">
        <v>43.186</v>
      </c>
      <c r="F64" s="112">
        <v>37.330300000000001</v>
      </c>
      <c r="G64" s="112">
        <v>36.5075</v>
      </c>
      <c r="H64" s="112">
        <v>38.561</v>
      </c>
      <c r="I64" s="112">
        <v>38.731200000000001</v>
      </c>
      <c r="J64" s="112">
        <v>37.019399999999997</v>
      </c>
      <c r="K64" s="112">
        <v>41.2286</v>
      </c>
      <c r="L64" s="112">
        <v>62.957799999999999</v>
      </c>
      <c r="M64" s="112">
        <v>61.576700000000002</v>
      </c>
      <c r="N64" s="112">
        <v>65.1297</v>
      </c>
      <c r="O64" s="112">
        <v>34.784599999999998</v>
      </c>
      <c r="P64" s="112">
        <v>31.667899999999999</v>
      </c>
      <c r="Q64" s="112">
        <v>39.939</v>
      </c>
      <c r="R64" s="112">
        <v>52.008099999999999</v>
      </c>
      <c r="S64" s="112">
        <v>48.033499999999997</v>
      </c>
      <c r="T64" s="112">
        <v>57.283499999999997</v>
      </c>
      <c r="U64" s="112">
        <v>71.8005</v>
      </c>
      <c r="V64" s="112">
        <v>71.622900000000001</v>
      </c>
      <c r="W64" s="112">
        <v>72.187600000000003</v>
      </c>
      <c r="X64" s="112">
        <v>36.9129</v>
      </c>
      <c r="Y64" s="112">
        <v>38.242800000000003</v>
      </c>
      <c r="Z64" s="112">
        <v>34.860799999999998</v>
      </c>
      <c r="AA64" s="112">
        <v>49.027500000000003</v>
      </c>
      <c r="AB64" s="112">
        <v>47.851100000000002</v>
      </c>
      <c r="AC64" s="112">
        <v>50.488500000000002</v>
      </c>
      <c r="AD64" s="112">
        <v>52.274000000000001</v>
      </c>
      <c r="AE64" s="112">
        <v>50.223399999999998</v>
      </c>
      <c r="AF64" s="112">
        <v>55.639800000000001</v>
      </c>
      <c r="AG64" s="112">
        <v>56.933799999999998</v>
      </c>
      <c r="AH64" s="112">
        <v>55.387799999999999</v>
      </c>
      <c r="AI64" s="112">
        <v>59.294499999999999</v>
      </c>
      <c r="AJ64" s="112">
        <v>53.8598</v>
      </c>
      <c r="AK64" s="112">
        <v>52.434800000000003</v>
      </c>
      <c r="AL64" s="112">
        <v>55.8996</v>
      </c>
      <c r="AM64" s="112">
        <v>79.260499999999993</v>
      </c>
      <c r="AN64" s="112">
        <v>79.155199999999994</v>
      </c>
      <c r="AO64" s="112">
        <v>79.422799999999995</v>
      </c>
      <c r="AP64" s="112">
        <v>75.029600000000002</v>
      </c>
      <c r="AQ64" s="112">
        <v>73.9268</v>
      </c>
      <c r="AR64" s="112">
        <v>76.630099999999999</v>
      </c>
      <c r="AS64" s="112">
        <v>47.857500000000002</v>
      </c>
      <c r="AT64" s="112">
        <v>45.8523</v>
      </c>
      <c r="AU64" s="112">
        <v>50.921500000000002</v>
      </c>
      <c r="AV64" s="112">
        <v>70.300200000000004</v>
      </c>
      <c r="AW64" s="112">
        <v>71.100399999999993</v>
      </c>
      <c r="AX64" s="112">
        <v>69.001199999999997</v>
      </c>
      <c r="AY64" s="112">
        <v>67.489599999999996</v>
      </c>
      <c r="AZ64" s="112">
        <v>68.206699999999998</v>
      </c>
      <c r="BA64" s="112">
        <v>66.442099999999996</v>
      </c>
      <c r="BB64" s="112">
        <v>61.282800000000002</v>
      </c>
      <c r="BC64" s="112">
        <v>61.031500000000001</v>
      </c>
      <c r="BD64" s="112">
        <v>61.629199999999997</v>
      </c>
      <c r="BE64" s="112">
        <v>36.754199999999997</v>
      </c>
      <c r="BF64" s="112">
        <v>33.522799999999997</v>
      </c>
      <c r="BG64" s="112">
        <v>41.833599999999997</v>
      </c>
      <c r="BH64" s="112">
        <v>80.463300000000004</v>
      </c>
      <c r="BI64" s="112">
        <v>79.075999999999993</v>
      </c>
      <c r="BJ64" s="112">
        <v>82.147000000000006</v>
      </c>
      <c r="BK64" s="112">
        <v>71.554199999999994</v>
      </c>
      <c r="BL64" s="112">
        <v>71.007400000000004</v>
      </c>
      <c r="BM64" s="112">
        <v>72.392300000000006</v>
      </c>
      <c r="BN64" s="112">
        <v>41.837800000000001</v>
      </c>
      <c r="BO64" s="112">
        <v>41.978200000000001</v>
      </c>
      <c r="BP64" s="112">
        <v>41.618099999999998</v>
      </c>
      <c r="BQ64" s="112">
        <v>46.427799999999998</v>
      </c>
      <c r="BR64" s="112">
        <v>45.361899999999999</v>
      </c>
      <c r="BS64" s="112">
        <v>48.125</v>
      </c>
      <c r="BT64" s="112">
        <v>51.598700000000001</v>
      </c>
      <c r="BU64" s="112">
        <v>51.962699999999998</v>
      </c>
      <c r="BV64" s="112">
        <v>51.041899999999998</v>
      </c>
      <c r="BW64" s="112">
        <v>57.420900000000003</v>
      </c>
      <c r="BX64" s="112">
        <v>58.064999999999998</v>
      </c>
      <c r="BY64" s="112">
        <v>56.355400000000003</v>
      </c>
      <c r="BZ64" s="112">
        <v>43.948700000000002</v>
      </c>
      <c r="CA64" s="112">
        <v>43.358899999999998</v>
      </c>
      <c r="CB64" s="112">
        <v>44.8202</v>
      </c>
      <c r="CC64" s="112">
        <v>64.626199999999997</v>
      </c>
      <c r="CD64" s="112">
        <v>63.578800000000001</v>
      </c>
      <c r="CE64" s="112">
        <v>66.455699999999993</v>
      </c>
      <c r="CF64" s="112">
        <v>45.131399999999999</v>
      </c>
      <c r="CG64" s="112">
        <v>44.086599999999997</v>
      </c>
      <c r="CH64" s="112">
        <v>46.707700000000003</v>
      </c>
      <c r="CI64" s="112">
        <v>71.251400000000004</v>
      </c>
      <c r="CJ64" s="112">
        <v>70.878699999999995</v>
      </c>
      <c r="CK64" s="112">
        <v>71.796800000000005</v>
      </c>
      <c r="CL64" s="112">
        <v>67.770600000000002</v>
      </c>
      <c r="CM64" s="112">
        <v>67.209500000000006</v>
      </c>
      <c r="CN64" s="112">
        <v>68.742000000000004</v>
      </c>
      <c r="CO64" s="112">
        <v>60.75</v>
      </c>
      <c r="CP64" s="112">
        <v>57.862699999999997</v>
      </c>
      <c r="CQ64" s="112">
        <v>65.161900000000003</v>
      </c>
      <c r="CR64" s="112">
        <v>63.0167</v>
      </c>
      <c r="CS64" s="112">
        <v>64.513099999999994</v>
      </c>
      <c r="CT64" s="112">
        <v>60.4651</v>
      </c>
    </row>
    <row r="65" spans="1:98" ht="15.5">
      <c r="A65" s="261">
        <v>2020</v>
      </c>
      <c r="B65" s="72" t="s">
        <v>127</v>
      </c>
      <c r="C65" s="112">
        <v>40.959299999999999</v>
      </c>
      <c r="D65" s="112">
        <v>40.241</v>
      </c>
      <c r="E65" s="112">
        <v>42.066000000000003</v>
      </c>
      <c r="F65" s="112">
        <v>38.133000000000003</v>
      </c>
      <c r="G65" s="112">
        <v>38.606099999999998</v>
      </c>
      <c r="H65" s="112">
        <v>37.4146</v>
      </c>
      <c r="I65" s="112">
        <v>37.483899999999998</v>
      </c>
      <c r="J65" s="112">
        <v>35.699800000000003</v>
      </c>
      <c r="K65" s="112">
        <v>40.107100000000003</v>
      </c>
      <c r="L65" s="112">
        <v>61.938899999999997</v>
      </c>
      <c r="M65" s="112">
        <v>61.660200000000003</v>
      </c>
      <c r="N65" s="112">
        <v>62.3917</v>
      </c>
      <c r="O65" s="112">
        <v>34.035600000000002</v>
      </c>
      <c r="P65" s="112">
        <v>31.42</v>
      </c>
      <c r="Q65" s="112">
        <v>38.329000000000001</v>
      </c>
      <c r="R65" s="112">
        <v>50.493299999999998</v>
      </c>
      <c r="S65" s="112">
        <v>46.495399999999997</v>
      </c>
      <c r="T65" s="112">
        <v>56.052199999999999</v>
      </c>
      <c r="U65" s="112">
        <v>73.428899999999999</v>
      </c>
      <c r="V65" s="112">
        <v>73.147099999999995</v>
      </c>
      <c r="W65" s="112">
        <v>74.049599999999998</v>
      </c>
      <c r="X65" s="112">
        <v>35.4694</v>
      </c>
      <c r="Y65" s="112">
        <v>37.226900000000001</v>
      </c>
      <c r="Z65" s="112">
        <v>32.799300000000002</v>
      </c>
      <c r="AA65" s="112">
        <v>46.897500000000001</v>
      </c>
      <c r="AB65" s="112">
        <v>46.811599999999999</v>
      </c>
      <c r="AC65" s="112">
        <v>47.004800000000003</v>
      </c>
      <c r="AD65" s="112">
        <v>50.855800000000002</v>
      </c>
      <c r="AE65" s="112">
        <v>49.736499999999999</v>
      </c>
      <c r="AF65" s="112">
        <v>52.680100000000003</v>
      </c>
      <c r="AG65" s="112">
        <v>58.601300000000002</v>
      </c>
      <c r="AH65" s="112">
        <v>58.117800000000003</v>
      </c>
      <c r="AI65" s="112">
        <v>59.352200000000003</v>
      </c>
      <c r="AJ65" s="112">
        <v>53.497700000000002</v>
      </c>
      <c r="AK65" s="112">
        <v>52.187100000000001</v>
      </c>
      <c r="AL65" s="112">
        <v>55.383800000000001</v>
      </c>
      <c r="AM65" s="112">
        <v>77.532700000000006</v>
      </c>
      <c r="AN65" s="112">
        <v>77.110299999999995</v>
      </c>
      <c r="AO65" s="112">
        <v>78.160300000000007</v>
      </c>
      <c r="AP65" s="112">
        <v>73.545199999999994</v>
      </c>
      <c r="AQ65" s="112">
        <v>72.894999999999996</v>
      </c>
      <c r="AR65" s="112">
        <v>74.515199999999993</v>
      </c>
      <c r="AS65" s="112">
        <v>49.424399999999999</v>
      </c>
      <c r="AT65" s="112">
        <v>47.640599999999999</v>
      </c>
      <c r="AU65" s="112">
        <v>52.109299999999998</v>
      </c>
      <c r="AV65" s="112">
        <v>67.352099999999993</v>
      </c>
      <c r="AW65" s="112">
        <v>66.933499999999995</v>
      </c>
      <c r="AX65" s="112">
        <v>68.013999999999996</v>
      </c>
      <c r="AY65" s="112">
        <v>66.497699999999995</v>
      </c>
      <c r="AZ65" s="112">
        <v>67.515500000000003</v>
      </c>
      <c r="BA65" s="112">
        <v>65.018000000000001</v>
      </c>
      <c r="BB65" s="112">
        <v>61.753300000000003</v>
      </c>
      <c r="BC65" s="112">
        <v>61.602600000000002</v>
      </c>
      <c r="BD65" s="112">
        <v>61.960799999999999</v>
      </c>
      <c r="BE65" s="112">
        <v>37.3367</v>
      </c>
      <c r="BF65" s="112">
        <v>34.188499999999998</v>
      </c>
      <c r="BG65" s="112">
        <v>42.485999999999997</v>
      </c>
      <c r="BH65" s="112">
        <v>79.007599999999996</v>
      </c>
      <c r="BI65" s="112">
        <v>77.935900000000004</v>
      </c>
      <c r="BJ65" s="112">
        <v>80.402299999999997</v>
      </c>
      <c r="BK65" s="112">
        <v>71.06</v>
      </c>
      <c r="BL65" s="112">
        <v>70.419399999999996</v>
      </c>
      <c r="BM65" s="112">
        <v>72.022099999999995</v>
      </c>
      <c r="BN65" s="112">
        <v>41.388599999999997</v>
      </c>
      <c r="BO65" s="112">
        <v>40.347799999999999</v>
      </c>
      <c r="BP65" s="112">
        <v>43.010800000000003</v>
      </c>
      <c r="BQ65" s="112">
        <v>45.9863</v>
      </c>
      <c r="BR65" s="112">
        <v>45.440199999999997</v>
      </c>
      <c r="BS65" s="112">
        <v>46.861699999999999</v>
      </c>
      <c r="BT65" s="112">
        <v>50</v>
      </c>
      <c r="BU65" s="112">
        <v>51.3825</v>
      </c>
      <c r="BV65" s="112">
        <v>47.915500000000002</v>
      </c>
      <c r="BW65" s="112">
        <v>54.418300000000002</v>
      </c>
      <c r="BX65" s="112">
        <v>54.608800000000002</v>
      </c>
      <c r="BY65" s="112">
        <v>54.111499999999999</v>
      </c>
      <c r="BZ65" s="112">
        <v>44.768000000000001</v>
      </c>
      <c r="CA65" s="112">
        <v>45.012099999999997</v>
      </c>
      <c r="CB65" s="112">
        <v>44.395400000000002</v>
      </c>
      <c r="CC65" s="112">
        <v>63.540799999999997</v>
      </c>
      <c r="CD65" s="112">
        <v>62.051900000000003</v>
      </c>
      <c r="CE65" s="112">
        <v>66.042400000000001</v>
      </c>
      <c r="CF65" s="112">
        <v>44.7866</v>
      </c>
      <c r="CG65" s="112">
        <v>43.490600000000001</v>
      </c>
      <c r="CH65" s="112">
        <v>46.700200000000002</v>
      </c>
      <c r="CI65" s="112">
        <v>72.600700000000003</v>
      </c>
      <c r="CJ65" s="112">
        <v>72.53</v>
      </c>
      <c r="CK65" s="112">
        <v>72.701499999999996</v>
      </c>
      <c r="CL65" s="112">
        <v>67.861800000000002</v>
      </c>
      <c r="CM65" s="112">
        <v>67.840199999999996</v>
      </c>
      <c r="CN65" s="112">
        <v>67.897999999999996</v>
      </c>
      <c r="CO65" s="112">
        <v>60.231499999999997</v>
      </c>
      <c r="CP65" s="112">
        <v>57.317900000000002</v>
      </c>
      <c r="CQ65" s="112">
        <v>64.585400000000007</v>
      </c>
      <c r="CR65" s="112">
        <v>59.833100000000002</v>
      </c>
      <c r="CS65" s="112">
        <v>60.7926</v>
      </c>
      <c r="CT65" s="112">
        <v>58.269199999999998</v>
      </c>
    </row>
    <row r="66" spans="1:98" ht="15.5">
      <c r="A66" s="261"/>
      <c r="B66" s="72" t="s">
        <v>128</v>
      </c>
      <c r="C66" s="111">
        <f>AVERAGE(C65,C67)</f>
        <v>40.434399999999997</v>
      </c>
      <c r="D66" s="111">
        <f t="shared" ref="D66:R66" si="0">AVERAGE(D65,D67)</f>
        <v>40.352350000000001</v>
      </c>
      <c r="E66" s="111">
        <f t="shared" si="0"/>
        <v>40.538899999999998</v>
      </c>
      <c r="F66" s="111">
        <f t="shared" si="0"/>
        <v>37.386000000000003</v>
      </c>
      <c r="G66" s="111">
        <f t="shared" si="0"/>
        <v>38.543700000000001</v>
      </c>
      <c r="H66" s="111">
        <f t="shared" si="0"/>
        <v>35.598849999999999</v>
      </c>
      <c r="I66" s="111">
        <f t="shared" si="0"/>
        <v>37.149050000000003</v>
      </c>
      <c r="J66" s="111">
        <f t="shared" si="0"/>
        <v>36.452100000000002</v>
      </c>
      <c r="K66" s="111">
        <f t="shared" si="0"/>
        <v>38.160899999999998</v>
      </c>
      <c r="L66" s="111">
        <f t="shared" si="0"/>
        <v>59.416499999999999</v>
      </c>
      <c r="M66" s="111">
        <f t="shared" si="0"/>
        <v>58.577449999999999</v>
      </c>
      <c r="N66" s="111">
        <f t="shared" si="0"/>
        <v>60.899950000000004</v>
      </c>
      <c r="O66" s="111">
        <f t="shared" si="0"/>
        <v>35.2059</v>
      </c>
      <c r="P66" s="111">
        <f t="shared" si="0"/>
        <v>32.855150000000002</v>
      </c>
      <c r="Q66" s="111">
        <f t="shared" si="0"/>
        <v>39.0762</v>
      </c>
      <c r="R66" s="111">
        <f t="shared" si="0"/>
        <v>50.850999999999999</v>
      </c>
      <c r="S66" s="111">
        <f>AVERAGE(S65,S67)</f>
        <v>47.401899999999998</v>
      </c>
      <c r="T66" s="111">
        <f t="shared" ref="T66" si="1">AVERAGE(T65,T67)</f>
        <v>55.913350000000001</v>
      </c>
      <c r="U66" s="111">
        <f t="shared" ref="U66" si="2">AVERAGE(U65,U67)</f>
        <v>74.097749999999991</v>
      </c>
      <c r="V66" s="111">
        <f t="shared" ref="V66" si="3">AVERAGE(V65,V67)</f>
        <v>74.349599999999995</v>
      </c>
      <c r="W66" s="111">
        <f t="shared" ref="W66" si="4">AVERAGE(W65,W67)</f>
        <v>73.407849999999996</v>
      </c>
      <c r="X66" s="111">
        <f t="shared" ref="X66" si="5">AVERAGE(X65,X67)</f>
        <v>35.482250000000001</v>
      </c>
      <c r="Y66" s="111">
        <f t="shared" ref="Y66" si="6">AVERAGE(Y65,Y67)</f>
        <v>37.818950000000001</v>
      </c>
      <c r="Z66" s="111">
        <f t="shared" ref="Z66" si="7">AVERAGE(Z65,Z67)</f>
        <v>31.84665</v>
      </c>
      <c r="AA66" s="111">
        <f t="shared" ref="AA66" si="8">AVERAGE(AA65,AA67)</f>
        <v>45.519400000000005</v>
      </c>
      <c r="AB66" s="111">
        <f t="shared" ref="AB66" si="9">AVERAGE(AB65,AB67)</f>
        <v>45.858199999999997</v>
      </c>
      <c r="AC66" s="111">
        <f t="shared" ref="AC66" si="10">AVERAGE(AC65,AC67)</f>
        <v>45.082850000000001</v>
      </c>
      <c r="AD66" s="111">
        <f t="shared" ref="AD66" si="11">AVERAGE(AD65,AD67)</f>
        <v>50.723550000000003</v>
      </c>
      <c r="AE66" s="111">
        <f t="shared" ref="AE66" si="12">AVERAGE(AE65,AE67)</f>
        <v>50.827200000000005</v>
      </c>
      <c r="AF66" s="111">
        <f t="shared" ref="AF66" si="13">AVERAGE(AF65,AF67)</f>
        <v>50.485050000000001</v>
      </c>
      <c r="AG66" s="111">
        <f t="shared" ref="AG66" si="14">AVERAGE(AG65,AG67)</f>
        <v>56.264899999999997</v>
      </c>
      <c r="AH66" s="111">
        <f>AVERAGE(AH65,AH67)</f>
        <v>55.788250000000005</v>
      </c>
      <c r="AI66" s="111">
        <f t="shared" ref="AI66" si="15">AVERAGE(AI65,AI67)</f>
        <v>57.045450000000002</v>
      </c>
      <c r="AJ66" s="111">
        <f t="shared" ref="AJ66" si="16">AVERAGE(AJ65,AJ67)</f>
        <v>54.366500000000002</v>
      </c>
      <c r="AK66" s="111">
        <f t="shared" ref="AK66" si="17">AVERAGE(AK65,AK67)</f>
        <v>54.044449999999998</v>
      </c>
      <c r="AL66" s="111">
        <f t="shared" ref="AL66" si="18">AVERAGE(AL65,AL67)</f>
        <v>54.787549999999996</v>
      </c>
      <c r="AM66" s="111">
        <f t="shared" ref="AM66" si="19">AVERAGE(AM65,AM67)</f>
        <v>77.94935000000001</v>
      </c>
      <c r="AN66" s="111">
        <f t="shared" ref="AN66" si="20">AVERAGE(AN65,AN67)</f>
        <v>78.186849999999993</v>
      </c>
      <c r="AO66" s="111">
        <f t="shared" ref="AO66" si="21">AVERAGE(AO65,AO67)</f>
        <v>77.518300000000011</v>
      </c>
      <c r="AP66" s="111">
        <f t="shared" ref="AP66" si="22">AVERAGE(AP65,AP67)</f>
        <v>73.536599999999993</v>
      </c>
      <c r="AQ66" s="111">
        <f t="shared" ref="AQ66" si="23">AVERAGE(AQ65,AQ67)</f>
        <v>73.365499999999997</v>
      </c>
      <c r="AR66" s="111">
        <f t="shared" ref="AR66" si="24">AVERAGE(AR65,AR67)</f>
        <v>73.754949999999994</v>
      </c>
      <c r="AS66" s="111">
        <f t="shared" ref="AS66" si="25">AVERAGE(AS65,AS67)</f>
        <v>48.675550000000001</v>
      </c>
      <c r="AT66" s="111">
        <f t="shared" ref="AT66" si="26">AVERAGE(AT65,AT67)</f>
        <v>47.742800000000003</v>
      </c>
      <c r="AU66" s="111">
        <f>AVERAGE(AU65,AU67)</f>
        <v>50.082549999999998</v>
      </c>
      <c r="AV66" s="111">
        <f t="shared" ref="AV66" si="27">AVERAGE(AV65,AV67)</f>
        <v>65.836600000000004</v>
      </c>
      <c r="AW66" s="111">
        <f t="shared" ref="AW66" si="28">AVERAGE(AW65,AW67)</f>
        <v>66.434950000000001</v>
      </c>
      <c r="AX66" s="111">
        <f t="shared" ref="AX66" si="29">AVERAGE(AX65,AX67)</f>
        <v>64.733049999999992</v>
      </c>
      <c r="AY66" s="111">
        <f t="shared" ref="AY66" si="30">AVERAGE(AY65,AY67)</f>
        <v>66.089949999999988</v>
      </c>
      <c r="AZ66" s="111">
        <f t="shared" ref="AZ66" si="31">AVERAGE(AZ65,AZ67)</f>
        <v>67.686550000000011</v>
      </c>
      <c r="BA66" s="111">
        <f t="shared" ref="BA66" si="32">AVERAGE(BA65,BA67)</f>
        <v>63.749949999999998</v>
      </c>
      <c r="BB66" s="111">
        <f t="shared" ref="BB66" si="33">AVERAGE(BB65,BB67)</f>
        <v>56.646600000000007</v>
      </c>
      <c r="BC66" s="111">
        <f t="shared" ref="BC66" si="34">AVERAGE(BC65,BC67)</f>
        <v>55.862750000000005</v>
      </c>
      <c r="BD66" s="111">
        <f t="shared" ref="BD66" si="35">AVERAGE(BD65,BD67)</f>
        <v>57.847099999999998</v>
      </c>
      <c r="BE66" s="111">
        <f t="shared" ref="BE66" si="36">AVERAGE(BE65,BE67)</f>
        <v>36.966799999999999</v>
      </c>
      <c r="BF66" s="111">
        <f t="shared" ref="BF66" si="37">AVERAGE(BF65,BF67)</f>
        <v>35.352049999999998</v>
      </c>
      <c r="BG66" s="111">
        <f>AVERAGE(BG65,BG67)</f>
        <v>39.610500000000002</v>
      </c>
      <c r="BH66" s="111">
        <f t="shared" ref="BH66" si="38">AVERAGE(BH65,BH67)</f>
        <v>77.818150000000003</v>
      </c>
      <c r="BI66" s="111">
        <f t="shared" ref="BI66" si="39">AVERAGE(BI65,BI67)</f>
        <v>77.367150000000009</v>
      </c>
      <c r="BJ66" s="111">
        <f t="shared" ref="BJ66" si="40">AVERAGE(BJ65,BJ67)</f>
        <v>78.397050000000007</v>
      </c>
      <c r="BK66" s="111">
        <f t="shared" ref="BK66" si="41">AVERAGE(BK65,BK67)</f>
        <v>70.181399999999996</v>
      </c>
      <c r="BL66" s="111">
        <f t="shared" ref="BL66" si="42">AVERAGE(BL65,BL67)</f>
        <v>70.043199999999999</v>
      </c>
      <c r="BM66" s="111">
        <f t="shared" ref="BM66" si="43">AVERAGE(BM65,BM67)</f>
        <v>70.366600000000005</v>
      </c>
      <c r="BN66" s="111">
        <f t="shared" ref="BN66" si="44">AVERAGE(BN65,BN67)</f>
        <v>41.791550000000001</v>
      </c>
      <c r="BO66" s="111">
        <f t="shared" ref="BO66" si="45">AVERAGE(BO65,BO67)</f>
        <v>41.5764</v>
      </c>
      <c r="BP66" s="111">
        <f t="shared" ref="BP66" si="46">AVERAGE(BP65,BP67)</f>
        <v>42.129300000000001</v>
      </c>
      <c r="BQ66" s="111">
        <f t="shared" ref="BQ66" si="47">AVERAGE(BQ65,BQ67)</f>
        <v>46.48865</v>
      </c>
      <c r="BR66" s="111">
        <f t="shared" ref="BR66" si="48">AVERAGE(BR65,BR67)</f>
        <v>46.260399999999997</v>
      </c>
      <c r="BS66" s="111">
        <f>AVERAGE(BS65,BS67)</f>
        <v>46.851700000000001</v>
      </c>
      <c r="BT66" s="111">
        <f t="shared" ref="BT66" si="49">AVERAGE(BT65,BT67)</f>
        <v>47.527249999999995</v>
      </c>
      <c r="BU66" s="111">
        <f t="shared" ref="BU66" si="50">AVERAGE(BU65,BU67)</f>
        <v>50.798100000000005</v>
      </c>
      <c r="BV66" s="111">
        <f t="shared" ref="BV66" si="51">AVERAGE(BV65,BV67)</f>
        <v>42.275500000000001</v>
      </c>
      <c r="BW66" s="111">
        <f t="shared" ref="BW66" si="52">AVERAGE(BW65,BW67)</f>
        <v>54.216750000000005</v>
      </c>
      <c r="BX66" s="111">
        <f t="shared" ref="BX66" si="53">AVERAGE(BX65,BX67)</f>
        <v>54.911299999999997</v>
      </c>
      <c r="BY66" s="111">
        <f t="shared" ref="BY66" si="54">AVERAGE(BY65,BY67)</f>
        <v>53.0381</v>
      </c>
      <c r="BZ66" s="111">
        <f t="shared" ref="BZ66" si="55">AVERAGE(BZ65,BZ67)</f>
        <v>42.736900000000006</v>
      </c>
      <c r="CA66" s="111">
        <f t="shared" ref="CA66" si="56">AVERAGE(CA65,CA67)</f>
        <v>43.388649999999998</v>
      </c>
      <c r="CB66" s="111">
        <f t="shared" ref="CB66" si="57">AVERAGE(CB65,CB67)</f>
        <v>41.682100000000005</v>
      </c>
      <c r="CC66" s="111">
        <f t="shared" ref="CC66" si="58">AVERAGE(CC65,CC67)</f>
        <v>63.166499999999999</v>
      </c>
      <c r="CD66" s="111">
        <f t="shared" ref="CD66" si="59">AVERAGE(CD65,CD67)</f>
        <v>62.769350000000003</v>
      </c>
      <c r="CE66" s="111">
        <f t="shared" ref="CE66" si="60">AVERAGE(CE65,CE67)</f>
        <v>63.70035</v>
      </c>
      <c r="CF66" s="111">
        <f>AVERAGE(CF65,CF67)</f>
        <v>42.9465</v>
      </c>
      <c r="CG66" s="111">
        <f t="shared" ref="CG66" si="61">AVERAGE(CG65,CG67)</f>
        <v>41.909599999999998</v>
      </c>
      <c r="CH66" s="111">
        <f t="shared" ref="CH66" si="62">AVERAGE(CH65,CH67)</f>
        <v>44.52055</v>
      </c>
      <c r="CI66" s="111">
        <f t="shared" ref="CI66" si="63">AVERAGE(CI65,CI67)</f>
        <v>70.558050000000009</v>
      </c>
      <c r="CJ66" s="111">
        <f t="shared" ref="CJ66" si="64">AVERAGE(CJ65,CJ67)</f>
        <v>71.460999999999999</v>
      </c>
      <c r="CK66" s="111">
        <f t="shared" ref="CK66" si="65">AVERAGE(CK65,CK67)</f>
        <v>69.129649999999998</v>
      </c>
      <c r="CL66" s="111">
        <f t="shared" ref="CL66" si="66">AVERAGE(CL65,CL67)</f>
        <v>67.095550000000003</v>
      </c>
      <c r="CM66" s="111">
        <f t="shared" ref="CM66" si="67">AVERAGE(CM65,CM67)</f>
        <v>68.308199999999999</v>
      </c>
      <c r="CN66" s="111">
        <f t="shared" ref="CN66" si="68">AVERAGE(CN65,CN67)</f>
        <v>64.926649999999995</v>
      </c>
      <c r="CO66" s="111">
        <f t="shared" ref="CO66" si="69">AVERAGE(CO65,CO67)</f>
        <v>58.239949999999993</v>
      </c>
      <c r="CP66" s="111">
        <f t="shared" ref="CP66" si="70">AVERAGE(CP65,CP67)</f>
        <v>56.362499999999997</v>
      </c>
      <c r="CQ66" s="111">
        <f>AVERAGE(CQ65,CQ67)</f>
        <v>61.133200000000002</v>
      </c>
      <c r="CR66" s="111">
        <f t="shared" ref="CR66" si="71">AVERAGE(CR65,CR67)</f>
        <v>60.849450000000004</v>
      </c>
      <c r="CS66" s="111">
        <f t="shared" ref="CS66" si="72">AVERAGE(CS65,CS67)</f>
        <v>62.392849999999996</v>
      </c>
      <c r="CT66" s="111">
        <f t="shared" ref="CT66" si="73">AVERAGE(CT65,CT67)</f>
        <v>58.148799999999994</v>
      </c>
    </row>
    <row r="67" spans="1:98" ht="15.5">
      <c r="A67" s="261"/>
      <c r="B67" s="72" t="s">
        <v>129</v>
      </c>
      <c r="C67" s="112">
        <v>39.909500000000001</v>
      </c>
      <c r="D67" s="112">
        <v>40.463700000000003</v>
      </c>
      <c r="E67" s="112">
        <v>39.011800000000001</v>
      </c>
      <c r="F67" s="112">
        <v>36.639000000000003</v>
      </c>
      <c r="G67" s="112">
        <v>38.481299999999997</v>
      </c>
      <c r="H67" s="112">
        <v>33.783099999999997</v>
      </c>
      <c r="I67" s="112">
        <v>36.8142</v>
      </c>
      <c r="J67" s="112">
        <v>37.2044</v>
      </c>
      <c r="K67" s="112">
        <v>36.214700000000001</v>
      </c>
      <c r="L67" s="112">
        <v>56.894100000000002</v>
      </c>
      <c r="M67" s="112">
        <v>55.494700000000002</v>
      </c>
      <c r="N67" s="112">
        <v>59.408200000000001</v>
      </c>
      <c r="O67" s="112">
        <v>36.376199999999997</v>
      </c>
      <c r="P67" s="112">
        <v>34.290300000000002</v>
      </c>
      <c r="Q67" s="112">
        <v>39.823399999999999</v>
      </c>
      <c r="R67" s="112">
        <v>51.2087</v>
      </c>
      <c r="S67" s="112">
        <v>48.308399999999999</v>
      </c>
      <c r="T67" s="112">
        <v>55.774500000000003</v>
      </c>
      <c r="U67" s="112">
        <v>74.766599999999997</v>
      </c>
      <c r="V67" s="112">
        <v>75.552099999999996</v>
      </c>
      <c r="W67" s="112">
        <v>72.766099999999994</v>
      </c>
      <c r="X67" s="112">
        <v>35.495100000000001</v>
      </c>
      <c r="Y67" s="112">
        <v>38.411000000000001</v>
      </c>
      <c r="Z67" s="112">
        <v>30.893999999999998</v>
      </c>
      <c r="AA67" s="112">
        <v>44.141300000000001</v>
      </c>
      <c r="AB67" s="112">
        <v>44.904800000000002</v>
      </c>
      <c r="AC67" s="112">
        <v>43.160899999999998</v>
      </c>
      <c r="AD67" s="112">
        <v>50.591299999999997</v>
      </c>
      <c r="AE67" s="112">
        <v>51.917900000000003</v>
      </c>
      <c r="AF67" s="112">
        <v>48.29</v>
      </c>
      <c r="AG67" s="112">
        <v>53.9285</v>
      </c>
      <c r="AH67" s="112">
        <v>53.4587</v>
      </c>
      <c r="AI67" s="112">
        <v>54.738700000000001</v>
      </c>
      <c r="AJ67" s="112">
        <v>55.235300000000002</v>
      </c>
      <c r="AK67" s="112">
        <v>55.901800000000001</v>
      </c>
      <c r="AL67" s="112">
        <v>54.191299999999998</v>
      </c>
      <c r="AM67" s="112">
        <v>78.366</v>
      </c>
      <c r="AN67" s="112">
        <v>79.263400000000004</v>
      </c>
      <c r="AO67" s="112">
        <v>76.876300000000001</v>
      </c>
      <c r="AP67" s="112">
        <v>73.528000000000006</v>
      </c>
      <c r="AQ67" s="112">
        <v>73.835999999999999</v>
      </c>
      <c r="AR67" s="112">
        <v>72.994699999999995</v>
      </c>
      <c r="AS67" s="112">
        <v>47.926699999999997</v>
      </c>
      <c r="AT67" s="112">
        <v>47.844999999999999</v>
      </c>
      <c r="AU67" s="112">
        <v>48.055799999999998</v>
      </c>
      <c r="AV67" s="112">
        <v>64.321100000000001</v>
      </c>
      <c r="AW67" s="112">
        <v>65.936400000000006</v>
      </c>
      <c r="AX67" s="112">
        <v>61.452100000000002</v>
      </c>
      <c r="AY67" s="112">
        <v>65.682199999999995</v>
      </c>
      <c r="AZ67" s="112">
        <v>67.857600000000005</v>
      </c>
      <c r="BA67" s="112">
        <v>62.481900000000003</v>
      </c>
      <c r="BB67" s="112">
        <v>51.539900000000003</v>
      </c>
      <c r="BC67" s="112">
        <v>50.122900000000001</v>
      </c>
      <c r="BD67" s="112">
        <v>53.733400000000003</v>
      </c>
      <c r="BE67" s="112">
        <v>36.596899999999998</v>
      </c>
      <c r="BF67" s="112">
        <v>36.515599999999999</v>
      </c>
      <c r="BG67" s="112">
        <v>36.734999999999999</v>
      </c>
      <c r="BH67" s="112">
        <v>76.628699999999995</v>
      </c>
      <c r="BI67" s="112">
        <v>76.798400000000001</v>
      </c>
      <c r="BJ67" s="112">
        <v>76.391800000000003</v>
      </c>
      <c r="BK67" s="112">
        <v>69.302800000000005</v>
      </c>
      <c r="BL67" s="112">
        <v>69.667000000000002</v>
      </c>
      <c r="BM67" s="112">
        <v>68.711100000000002</v>
      </c>
      <c r="BN67" s="112">
        <v>42.194499999999998</v>
      </c>
      <c r="BO67" s="112">
        <v>42.805</v>
      </c>
      <c r="BP67" s="112">
        <v>41.247799999999998</v>
      </c>
      <c r="BQ67" s="112">
        <v>46.991</v>
      </c>
      <c r="BR67" s="112">
        <v>47.080599999999997</v>
      </c>
      <c r="BS67" s="112">
        <v>46.841700000000003</v>
      </c>
      <c r="BT67" s="112">
        <v>45.054499999999997</v>
      </c>
      <c r="BU67" s="112">
        <v>50.213700000000003</v>
      </c>
      <c r="BV67" s="112">
        <v>36.6355</v>
      </c>
      <c r="BW67" s="112">
        <v>54.0152</v>
      </c>
      <c r="BX67" s="112">
        <v>55.213799999999999</v>
      </c>
      <c r="BY67" s="112">
        <v>51.964700000000001</v>
      </c>
      <c r="BZ67" s="112">
        <v>40.705800000000004</v>
      </c>
      <c r="CA67" s="112">
        <v>41.7652</v>
      </c>
      <c r="CB67" s="112">
        <v>38.968800000000002</v>
      </c>
      <c r="CC67" s="112">
        <v>62.792200000000001</v>
      </c>
      <c r="CD67" s="112">
        <v>63.486800000000002</v>
      </c>
      <c r="CE67" s="112">
        <v>61.3583</v>
      </c>
      <c r="CF67" s="112">
        <v>41.106400000000001</v>
      </c>
      <c r="CG67" s="112">
        <v>40.328600000000002</v>
      </c>
      <c r="CH67" s="112">
        <v>42.340899999999998</v>
      </c>
      <c r="CI67" s="112">
        <v>68.5154</v>
      </c>
      <c r="CJ67" s="112">
        <v>70.391999999999996</v>
      </c>
      <c r="CK67" s="112">
        <v>65.5578</v>
      </c>
      <c r="CL67" s="112">
        <v>66.329300000000003</v>
      </c>
      <c r="CM67" s="112">
        <v>68.776200000000003</v>
      </c>
      <c r="CN67" s="112">
        <v>61.955300000000001</v>
      </c>
      <c r="CO67" s="112">
        <v>56.248399999999997</v>
      </c>
      <c r="CP67" s="112">
        <v>55.4071</v>
      </c>
      <c r="CQ67" s="112">
        <v>57.680999999999997</v>
      </c>
      <c r="CR67" s="112">
        <v>61.8658</v>
      </c>
      <c r="CS67" s="112">
        <v>63.993099999999998</v>
      </c>
      <c r="CT67" s="112">
        <v>58.028399999999998</v>
      </c>
    </row>
    <row r="68" spans="1:98" ht="15.5">
      <c r="A68" s="261"/>
      <c r="B68" s="72" t="s">
        <v>130</v>
      </c>
      <c r="C68" s="112">
        <v>38.384300000000003</v>
      </c>
      <c r="D68" s="112">
        <v>37.819800000000001</v>
      </c>
      <c r="E68" s="112">
        <v>39.223599999999998</v>
      </c>
      <c r="F68" s="112">
        <v>37.770600000000002</v>
      </c>
      <c r="G68" s="112">
        <v>38.5655</v>
      </c>
      <c r="H68" s="112">
        <v>36.527500000000003</v>
      </c>
      <c r="I68" s="112">
        <v>38.156599999999997</v>
      </c>
      <c r="J68" s="112">
        <v>38.118000000000002</v>
      </c>
      <c r="K68" s="112">
        <v>38.218699999999998</v>
      </c>
      <c r="L68" s="112">
        <v>61.010800000000003</v>
      </c>
      <c r="M68" s="112">
        <v>61.306899999999999</v>
      </c>
      <c r="N68" s="112">
        <v>60.497799999999998</v>
      </c>
      <c r="O68" s="112">
        <v>36.676099999999998</v>
      </c>
      <c r="P68" s="112">
        <v>35.322400000000002</v>
      </c>
      <c r="Q68" s="112">
        <v>38.9131</v>
      </c>
      <c r="R68" s="112">
        <v>50.004199999999997</v>
      </c>
      <c r="S68" s="112">
        <v>46.968200000000003</v>
      </c>
      <c r="T68" s="112">
        <v>54.500700000000002</v>
      </c>
      <c r="U68" s="112">
        <v>76.425899999999999</v>
      </c>
      <c r="V68" s="112">
        <v>77.704800000000006</v>
      </c>
      <c r="W68" s="112">
        <v>73.353800000000007</v>
      </c>
      <c r="X68" s="112">
        <v>37.2517</v>
      </c>
      <c r="Y68" s="112">
        <v>40.622999999999998</v>
      </c>
      <c r="Z68" s="112">
        <v>31.863199999999999</v>
      </c>
      <c r="AA68" s="112">
        <v>47.048900000000003</v>
      </c>
      <c r="AB68" s="112">
        <v>46.8551</v>
      </c>
      <c r="AC68" s="112">
        <v>47.290100000000002</v>
      </c>
      <c r="AD68" s="112">
        <v>52.205199999999998</v>
      </c>
      <c r="AE68" s="112">
        <v>52.0227</v>
      </c>
      <c r="AF68" s="112">
        <v>52.516399999999997</v>
      </c>
      <c r="AG68" s="112">
        <v>54.652500000000003</v>
      </c>
      <c r="AH68" s="112">
        <v>54.3245</v>
      </c>
      <c r="AI68" s="112">
        <v>55.170400000000001</v>
      </c>
      <c r="AJ68" s="112">
        <v>54.9116</v>
      </c>
      <c r="AK68" s="112">
        <v>53.367899999999999</v>
      </c>
      <c r="AL68" s="112">
        <v>57.194099999999999</v>
      </c>
      <c r="AM68" s="112">
        <v>77.289000000000001</v>
      </c>
      <c r="AN68" s="112">
        <v>77.733099999999993</v>
      </c>
      <c r="AO68" s="112">
        <v>76.538600000000002</v>
      </c>
      <c r="AP68" s="112">
        <v>72.232900000000001</v>
      </c>
      <c r="AQ68" s="112">
        <v>73.325800000000001</v>
      </c>
      <c r="AR68" s="112">
        <v>70.524299999999997</v>
      </c>
      <c r="AS68" s="112">
        <v>47.088299999999997</v>
      </c>
      <c r="AT68" s="112">
        <v>46.300600000000003</v>
      </c>
      <c r="AU68" s="112">
        <v>48.2988</v>
      </c>
      <c r="AV68" s="112">
        <v>66.663300000000007</v>
      </c>
      <c r="AW68" s="112">
        <v>66.331500000000005</v>
      </c>
      <c r="AX68" s="112">
        <v>67.238</v>
      </c>
      <c r="AY68" s="112">
        <v>64.510300000000001</v>
      </c>
      <c r="AZ68" s="112">
        <v>65.4542</v>
      </c>
      <c r="BA68" s="112">
        <v>63.171900000000001</v>
      </c>
      <c r="BB68" s="112">
        <v>56.953400000000002</v>
      </c>
      <c r="BC68" s="112">
        <v>52.970599999999997</v>
      </c>
      <c r="BD68" s="112">
        <v>62.436</v>
      </c>
      <c r="BE68" s="112">
        <v>35.576500000000003</v>
      </c>
      <c r="BF68" s="112">
        <v>34.275399999999998</v>
      </c>
      <c r="BG68" s="112">
        <v>37.663899999999998</v>
      </c>
      <c r="BH68" s="112">
        <v>78.495099999999994</v>
      </c>
      <c r="BI68" s="112">
        <v>78.041700000000006</v>
      </c>
      <c r="BJ68" s="112">
        <v>79.129000000000005</v>
      </c>
      <c r="BK68" s="112">
        <v>73.699200000000005</v>
      </c>
      <c r="BL68" s="112">
        <v>71.880200000000002</v>
      </c>
      <c r="BM68" s="112">
        <v>76.375</v>
      </c>
      <c r="BN68" s="112">
        <v>42.799799999999998</v>
      </c>
      <c r="BO68" s="112">
        <v>42.126899999999999</v>
      </c>
      <c r="BP68" s="112">
        <v>43.817599999999999</v>
      </c>
      <c r="BQ68" s="112">
        <v>51.1066</v>
      </c>
      <c r="BR68" s="112">
        <v>51.610900000000001</v>
      </c>
      <c r="BS68" s="112">
        <v>50.256500000000003</v>
      </c>
      <c r="BT68" s="112">
        <v>46.605499999999999</v>
      </c>
      <c r="BU68" s="112">
        <v>49.172400000000003</v>
      </c>
      <c r="BV68" s="112">
        <v>42.378599999999999</v>
      </c>
      <c r="BW68" s="112">
        <v>55.517699999999998</v>
      </c>
      <c r="BX68" s="112">
        <v>55.515700000000002</v>
      </c>
      <c r="BY68" s="112">
        <v>55.520899999999997</v>
      </c>
      <c r="BZ68" s="112">
        <v>45.445300000000003</v>
      </c>
      <c r="CA68" s="112">
        <v>46.456099999999999</v>
      </c>
      <c r="CB68" s="112">
        <v>43.9176</v>
      </c>
      <c r="CC68" s="112">
        <v>64.151300000000006</v>
      </c>
      <c r="CD68" s="112">
        <v>64.456800000000001</v>
      </c>
      <c r="CE68" s="112">
        <v>63.600999999999999</v>
      </c>
      <c r="CF68" s="112">
        <v>45.4908</v>
      </c>
      <c r="CG68" s="112">
        <v>44.247500000000002</v>
      </c>
      <c r="CH68" s="112">
        <v>47.335700000000003</v>
      </c>
      <c r="CI68" s="112">
        <v>71.983900000000006</v>
      </c>
      <c r="CJ68" s="112">
        <v>72.240300000000005</v>
      </c>
      <c r="CK68" s="112">
        <v>71.600099999999998</v>
      </c>
      <c r="CL68" s="112">
        <v>68.135800000000003</v>
      </c>
      <c r="CM68" s="112">
        <v>69.418099999999995</v>
      </c>
      <c r="CN68" s="112">
        <v>65.994</v>
      </c>
      <c r="CO68" s="112">
        <v>56.5</v>
      </c>
      <c r="CP68" s="112">
        <v>53.152500000000003</v>
      </c>
      <c r="CQ68" s="112">
        <v>62.058599999999998</v>
      </c>
      <c r="CR68" s="112">
        <v>62.913400000000003</v>
      </c>
      <c r="CS68" s="112">
        <v>64.436800000000005</v>
      </c>
      <c r="CT68" s="112">
        <v>60.290199999999999</v>
      </c>
    </row>
    <row r="69" spans="1:98" ht="15.5">
      <c r="A69" s="261">
        <v>2021</v>
      </c>
      <c r="B69" s="72" t="s">
        <v>127</v>
      </c>
      <c r="C69" s="112">
        <v>38.689599999999999</v>
      </c>
      <c r="D69" s="112">
        <v>40.097000000000001</v>
      </c>
      <c r="E69" s="112">
        <v>36.528599999999997</v>
      </c>
      <c r="F69" s="112">
        <v>35.7911</v>
      </c>
      <c r="G69" s="112">
        <v>36.3292</v>
      </c>
      <c r="H69" s="112">
        <v>34.963999999999999</v>
      </c>
      <c r="I69" s="112">
        <v>38.660200000000003</v>
      </c>
      <c r="J69" s="112">
        <v>38.180700000000002</v>
      </c>
      <c r="K69" s="112">
        <v>39.347799999999999</v>
      </c>
      <c r="L69" s="112">
        <v>64.116699999999994</v>
      </c>
      <c r="M69" s="112">
        <v>63.692300000000003</v>
      </c>
      <c r="N69" s="112">
        <v>64.83</v>
      </c>
      <c r="O69" s="112">
        <v>36.121899999999997</v>
      </c>
      <c r="P69" s="112">
        <v>34.134099999999997</v>
      </c>
      <c r="Q69" s="112">
        <v>39.388500000000001</v>
      </c>
      <c r="R69" s="112">
        <v>50.790799999999997</v>
      </c>
      <c r="S69" s="112">
        <v>48.886099999999999</v>
      </c>
      <c r="T69" s="112">
        <v>53.333100000000002</v>
      </c>
      <c r="U69" s="112">
        <v>74.232500000000002</v>
      </c>
      <c r="V69" s="112">
        <v>75.361900000000006</v>
      </c>
      <c r="W69" s="112">
        <v>71.625200000000007</v>
      </c>
      <c r="X69" s="112">
        <v>34.274500000000003</v>
      </c>
      <c r="Y69" s="112">
        <v>36.773699999999998</v>
      </c>
      <c r="Z69" s="112">
        <v>30.257400000000001</v>
      </c>
      <c r="AA69" s="112">
        <v>46.366399999999999</v>
      </c>
      <c r="AB69" s="112">
        <v>46.305100000000003</v>
      </c>
      <c r="AC69" s="112">
        <v>46.445300000000003</v>
      </c>
      <c r="AD69" s="112">
        <v>53.068899999999999</v>
      </c>
      <c r="AE69" s="112">
        <v>51.950600000000001</v>
      </c>
      <c r="AF69" s="112">
        <v>54.863700000000001</v>
      </c>
      <c r="AG69" s="112">
        <v>55.474699999999999</v>
      </c>
      <c r="AH69" s="112">
        <v>55.069499999999998</v>
      </c>
      <c r="AI69" s="112">
        <v>56.170900000000003</v>
      </c>
      <c r="AJ69" s="112">
        <v>55.091500000000003</v>
      </c>
      <c r="AK69" s="112">
        <v>55.1873</v>
      </c>
      <c r="AL69" s="112">
        <v>54.941299999999998</v>
      </c>
      <c r="AM69" s="112">
        <v>76.110799999999998</v>
      </c>
      <c r="AN69" s="112">
        <v>77.010499999999993</v>
      </c>
      <c r="AO69" s="112">
        <v>74.734300000000005</v>
      </c>
      <c r="AP69" s="112">
        <v>70.657799999999995</v>
      </c>
      <c r="AQ69" s="112">
        <v>70.592399999999998</v>
      </c>
      <c r="AR69" s="112">
        <v>70.759500000000003</v>
      </c>
      <c r="AS69" s="112">
        <v>48.713099999999997</v>
      </c>
      <c r="AT69" s="112">
        <v>49.321899999999999</v>
      </c>
      <c r="AU69" s="112">
        <v>47.774799999999999</v>
      </c>
      <c r="AV69" s="112">
        <v>65.218800000000002</v>
      </c>
      <c r="AW69" s="112">
        <v>67.551400000000001</v>
      </c>
      <c r="AX69" s="112">
        <v>61.098100000000002</v>
      </c>
      <c r="AY69" s="112">
        <v>66.212199999999996</v>
      </c>
      <c r="AZ69" s="112">
        <v>67.220699999999994</v>
      </c>
      <c r="BA69" s="112">
        <v>64.731099999999998</v>
      </c>
      <c r="BB69" s="112">
        <v>52.171700000000001</v>
      </c>
      <c r="BC69" s="112">
        <v>49.569800000000001</v>
      </c>
      <c r="BD69" s="112">
        <v>56.296999999999997</v>
      </c>
      <c r="BE69" s="112">
        <v>34.922699999999999</v>
      </c>
      <c r="BF69" s="112">
        <v>33.650199999999998</v>
      </c>
      <c r="BG69" s="112">
        <v>37.098199999999999</v>
      </c>
      <c r="BH69" s="112">
        <v>79.746200000000002</v>
      </c>
      <c r="BI69" s="112">
        <v>79.338099999999997</v>
      </c>
      <c r="BJ69" s="112">
        <v>80.293400000000005</v>
      </c>
      <c r="BK69" s="112">
        <v>72.513099999999994</v>
      </c>
      <c r="BL69" s="112">
        <v>72.743200000000002</v>
      </c>
      <c r="BM69" s="112">
        <v>72.126199999999997</v>
      </c>
      <c r="BN69" s="112">
        <v>42.321899999999999</v>
      </c>
      <c r="BO69" s="112">
        <v>42.559800000000003</v>
      </c>
      <c r="BP69" s="112">
        <v>41.915999999999997</v>
      </c>
      <c r="BQ69" s="112">
        <v>49.118299999999998</v>
      </c>
      <c r="BR69" s="112">
        <v>48.489899999999999</v>
      </c>
      <c r="BS69" s="112">
        <v>50.176600000000001</v>
      </c>
      <c r="BT69" s="112">
        <v>47.686300000000003</v>
      </c>
      <c r="BU69" s="112">
        <v>49.842700000000001</v>
      </c>
      <c r="BV69" s="112">
        <v>44.156500000000001</v>
      </c>
      <c r="BW69" s="112">
        <v>51.365099999999998</v>
      </c>
      <c r="BX69" s="112">
        <v>52.368400000000001</v>
      </c>
      <c r="BY69" s="112">
        <v>49.840899999999998</v>
      </c>
      <c r="BZ69" s="112">
        <v>41.450099999999999</v>
      </c>
      <c r="CA69" s="112">
        <v>42.502200000000002</v>
      </c>
      <c r="CB69" s="112">
        <v>39.896299999999997</v>
      </c>
      <c r="CC69" s="112">
        <v>66.784199999999998</v>
      </c>
      <c r="CD69" s="112">
        <v>66.214799999999997</v>
      </c>
      <c r="CE69" s="112">
        <v>67.796599999999998</v>
      </c>
      <c r="CF69" s="112">
        <v>43.6907</v>
      </c>
      <c r="CG69" s="112">
        <v>43.5002</v>
      </c>
      <c r="CH69" s="112">
        <v>43.982100000000003</v>
      </c>
      <c r="CI69" s="112">
        <v>69.194000000000003</v>
      </c>
      <c r="CJ69" s="112">
        <v>68.874499999999998</v>
      </c>
      <c r="CK69" s="112">
        <v>69.664900000000003</v>
      </c>
      <c r="CL69" s="112">
        <v>69.736999999999995</v>
      </c>
      <c r="CM69" s="112">
        <v>70.651799999999994</v>
      </c>
      <c r="CN69" s="112">
        <v>68.085999999999999</v>
      </c>
      <c r="CO69" s="112">
        <v>58.600900000000003</v>
      </c>
      <c r="CP69" s="112">
        <v>55.9758</v>
      </c>
      <c r="CQ69" s="112">
        <v>62.571599999999997</v>
      </c>
      <c r="CR69" s="112">
        <v>60.634099999999997</v>
      </c>
      <c r="CS69" s="112">
        <v>62.776899999999998</v>
      </c>
      <c r="CT69" s="112">
        <v>57.034100000000002</v>
      </c>
    </row>
    <row r="70" spans="1:98" ht="15.5">
      <c r="A70" s="261"/>
      <c r="B70" s="72" t="s">
        <v>128</v>
      </c>
      <c r="C70" s="112">
        <v>39.695900000000002</v>
      </c>
      <c r="D70" s="112">
        <v>39.1997</v>
      </c>
      <c r="E70" s="112">
        <v>40.426600000000001</v>
      </c>
      <c r="F70" s="112">
        <v>39.499299999999998</v>
      </c>
      <c r="G70" s="112">
        <v>41.042099999999998</v>
      </c>
      <c r="H70" s="112">
        <v>37.101199999999999</v>
      </c>
      <c r="I70" s="112">
        <v>36.747799999999998</v>
      </c>
      <c r="J70" s="112">
        <v>34.9026</v>
      </c>
      <c r="K70" s="112">
        <v>39.387599999999999</v>
      </c>
      <c r="L70" s="112">
        <v>63.6982</v>
      </c>
      <c r="M70" s="112">
        <v>62.886800000000001</v>
      </c>
      <c r="N70" s="112">
        <v>65.009399999999999</v>
      </c>
      <c r="O70" s="112">
        <v>36.450400000000002</v>
      </c>
      <c r="P70" s="112">
        <v>34.556800000000003</v>
      </c>
      <c r="Q70" s="112">
        <v>39.5379</v>
      </c>
      <c r="R70" s="112">
        <v>46.858400000000003</v>
      </c>
      <c r="S70" s="112">
        <v>43.448399999999999</v>
      </c>
      <c r="T70" s="112">
        <v>51.433199999999999</v>
      </c>
      <c r="U70" s="112">
        <v>76.618899999999996</v>
      </c>
      <c r="V70" s="112">
        <v>78.422300000000007</v>
      </c>
      <c r="W70" s="112">
        <v>72.583399999999997</v>
      </c>
      <c r="X70" s="112">
        <v>36.246200000000002</v>
      </c>
      <c r="Y70" s="112">
        <v>38.230499999999999</v>
      </c>
      <c r="Z70" s="112">
        <v>33.066299999999998</v>
      </c>
      <c r="AA70" s="112">
        <v>47.108899999999998</v>
      </c>
      <c r="AB70" s="112">
        <v>47.729700000000001</v>
      </c>
      <c r="AC70" s="112">
        <v>46.287700000000001</v>
      </c>
      <c r="AD70" s="112">
        <v>52.743899999999996</v>
      </c>
      <c r="AE70" s="112">
        <v>50.793300000000002</v>
      </c>
      <c r="AF70" s="112">
        <v>55.857300000000002</v>
      </c>
      <c r="AG70" s="112">
        <v>56.519399999999997</v>
      </c>
      <c r="AH70" s="112">
        <v>55.614699999999999</v>
      </c>
      <c r="AI70" s="112">
        <v>57.895600000000002</v>
      </c>
      <c r="AJ70" s="112">
        <v>55.469499999999996</v>
      </c>
      <c r="AK70" s="112">
        <v>55.074100000000001</v>
      </c>
      <c r="AL70" s="112">
        <v>56.047699999999999</v>
      </c>
      <c r="AM70" s="112">
        <v>75.5107</v>
      </c>
      <c r="AN70" s="112">
        <v>77.169499999999999</v>
      </c>
      <c r="AO70" s="112">
        <v>73.053299999999993</v>
      </c>
      <c r="AP70" s="112">
        <v>73.567400000000006</v>
      </c>
      <c r="AQ70" s="112">
        <v>73.739400000000003</v>
      </c>
      <c r="AR70" s="112">
        <v>73.302599999999998</v>
      </c>
      <c r="AS70" s="112">
        <v>47.834200000000003</v>
      </c>
      <c r="AT70" s="112">
        <v>47.9741</v>
      </c>
      <c r="AU70" s="112">
        <v>47.62</v>
      </c>
      <c r="AV70" s="112">
        <v>66.6828</v>
      </c>
      <c r="AW70" s="112">
        <v>67.914100000000005</v>
      </c>
      <c r="AX70" s="112">
        <v>64.689899999999994</v>
      </c>
      <c r="AY70" s="112">
        <v>66.927700000000002</v>
      </c>
      <c r="AZ70" s="112">
        <v>67.000600000000006</v>
      </c>
      <c r="BA70" s="112">
        <v>66.814999999999998</v>
      </c>
      <c r="BB70" s="112">
        <v>58.628500000000003</v>
      </c>
      <c r="BC70" s="112">
        <v>57.096800000000002</v>
      </c>
      <c r="BD70" s="112">
        <v>61.213799999999999</v>
      </c>
      <c r="BE70" s="112">
        <v>37.730200000000004</v>
      </c>
      <c r="BF70" s="112">
        <v>36.077399999999997</v>
      </c>
      <c r="BG70" s="112">
        <v>40.427900000000001</v>
      </c>
      <c r="BH70" s="112">
        <v>80.690799999999996</v>
      </c>
      <c r="BI70" s="112">
        <v>80.436000000000007</v>
      </c>
      <c r="BJ70" s="112">
        <v>81.0458</v>
      </c>
      <c r="BK70" s="112">
        <v>72.402799999999999</v>
      </c>
      <c r="BL70" s="112">
        <v>71.969899999999996</v>
      </c>
      <c r="BM70" s="112">
        <v>73.040999999999997</v>
      </c>
      <c r="BN70" s="112">
        <v>42.453000000000003</v>
      </c>
      <c r="BO70" s="112">
        <v>41.349200000000003</v>
      </c>
      <c r="BP70" s="112">
        <v>44.140999999999998</v>
      </c>
      <c r="BQ70" s="112">
        <v>49.593899999999998</v>
      </c>
      <c r="BR70" s="112">
        <v>48.748800000000003</v>
      </c>
      <c r="BS70" s="112">
        <v>51.0672</v>
      </c>
      <c r="BT70" s="112">
        <v>47.204099999999997</v>
      </c>
      <c r="BU70" s="112">
        <v>47.2928</v>
      </c>
      <c r="BV70" s="112">
        <v>47.060600000000001</v>
      </c>
      <c r="BW70" s="112">
        <v>58.324100000000001</v>
      </c>
      <c r="BX70" s="112">
        <v>58.3979</v>
      </c>
      <c r="BY70" s="112">
        <v>58.209600000000002</v>
      </c>
      <c r="BZ70" s="112">
        <v>42.166800000000002</v>
      </c>
      <c r="CA70" s="112">
        <v>42.8551</v>
      </c>
      <c r="CB70" s="112">
        <v>41.166899999999998</v>
      </c>
      <c r="CC70" s="112">
        <v>65.129300000000001</v>
      </c>
      <c r="CD70" s="112">
        <v>64.159700000000001</v>
      </c>
      <c r="CE70" s="112">
        <v>66.904600000000002</v>
      </c>
      <c r="CF70" s="112">
        <v>45.161200000000001</v>
      </c>
      <c r="CG70" s="112">
        <v>44.590200000000003</v>
      </c>
      <c r="CH70" s="112">
        <v>45.985500000000002</v>
      </c>
      <c r="CI70" s="112">
        <v>71.995699999999999</v>
      </c>
      <c r="CJ70" s="112">
        <v>71.827500000000001</v>
      </c>
      <c r="CK70" s="112">
        <v>72.232500000000002</v>
      </c>
      <c r="CL70" s="112">
        <v>69.658299999999997</v>
      </c>
      <c r="CM70" s="112">
        <v>70.377799999999993</v>
      </c>
      <c r="CN70" s="112">
        <v>68.444599999999994</v>
      </c>
      <c r="CO70" s="112">
        <v>61.441699999999997</v>
      </c>
      <c r="CP70" s="112">
        <v>59.035499999999999</v>
      </c>
      <c r="CQ70" s="112">
        <v>64.854500000000002</v>
      </c>
      <c r="CR70" s="112">
        <v>61.802399999999999</v>
      </c>
      <c r="CS70" s="112">
        <v>64.656999999999996</v>
      </c>
      <c r="CT70" s="112">
        <v>57.144100000000002</v>
      </c>
    </row>
    <row r="71" spans="1:98" ht="15.5">
      <c r="A71" s="261"/>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row>
    <row r="72" spans="1:98" ht="15.5">
      <c r="A72" s="26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row>
    <row r="74" spans="1:98" ht="15.5">
      <c r="C74" s="60" t="s">
        <v>1201</v>
      </c>
      <c r="D74" s="60"/>
      <c r="E74" s="60"/>
    </row>
  </sheetData>
  <mergeCells count="50">
    <mergeCell ref="A69:A72"/>
    <mergeCell ref="A49:A52"/>
    <mergeCell ref="A53:A56"/>
    <mergeCell ref="A57:A60"/>
    <mergeCell ref="A61:A64"/>
    <mergeCell ref="A65:A68"/>
    <mergeCell ref="A41:A44"/>
    <mergeCell ref="A45:A48"/>
    <mergeCell ref="A17:A20"/>
    <mergeCell ref="A21:A24"/>
    <mergeCell ref="A25:A28"/>
    <mergeCell ref="A29:A32"/>
    <mergeCell ref="A33:A36"/>
    <mergeCell ref="A37:A40"/>
    <mergeCell ref="CL3:CN3"/>
    <mergeCell ref="CO3:CQ3"/>
    <mergeCell ref="CR3:CT3"/>
    <mergeCell ref="A5:A8"/>
    <mergeCell ref="A9:A12"/>
    <mergeCell ref="CF3:CH3"/>
    <mergeCell ref="CI3:CK3"/>
    <mergeCell ref="AY3:BA3"/>
    <mergeCell ref="R3:T3"/>
    <mergeCell ref="U3:W3"/>
    <mergeCell ref="X3:Z3"/>
    <mergeCell ref="AA3:AC3"/>
    <mergeCell ref="AD3:AF3"/>
    <mergeCell ref="AG3:AI3"/>
    <mergeCell ref="A3:B4"/>
    <mergeCell ref="C3:E3"/>
    <mergeCell ref="AJ3:AL3"/>
    <mergeCell ref="AM3:AO3"/>
    <mergeCell ref="AP3:AR3"/>
    <mergeCell ref="AS3:AU3"/>
    <mergeCell ref="AV3:AX3"/>
    <mergeCell ref="BT3:BV3"/>
    <mergeCell ref="BW3:BY3"/>
    <mergeCell ref="BZ3:CB3"/>
    <mergeCell ref="CC3:CE3"/>
    <mergeCell ref="BB3:BD3"/>
    <mergeCell ref="BE3:BG3"/>
    <mergeCell ref="BH3:BJ3"/>
    <mergeCell ref="BK3:BM3"/>
    <mergeCell ref="BN3:BP3"/>
    <mergeCell ref="BQ3:BS3"/>
    <mergeCell ref="F3:H3"/>
    <mergeCell ref="I3:K3"/>
    <mergeCell ref="L3:N3"/>
    <mergeCell ref="O3:Q3"/>
    <mergeCell ref="A13:A16"/>
  </mergeCells>
  <hyperlinks>
    <hyperlink ref="R50" tooltip="C.V.: _x000a_  2.02 %" xr:uid="{00000000-0004-0000-2C00-000000000000}"/>
    <hyperlink ref="S50" tooltip="C.V.: _x000a_  2.83 %" xr:uid="{00000000-0004-0000-2C00-000001000000}"/>
    <hyperlink ref="T50" tooltip="C.V.: _x000a_  2.25 %" xr:uid="{00000000-0004-0000-2C00-000002000000}"/>
    <hyperlink ref="X50" tooltip="C.V.: _x000a_  3.49 %" xr:uid="{00000000-0004-0000-2C00-000003000000}"/>
    <hyperlink ref="Y50" tooltip="C.V.: _x000a_  3.73 %" xr:uid="{00000000-0004-0000-2C00-000004000000}"/>
    <hyperlink ref="Z50" tooltip="C.V.: _x000a_  4.75 %" xr:uid="{00000000-0004-0000-2C00-000005000000}"/>
    <hyperlink ref="AA50" tooltip="C.V.: _x000a_  2.07 %" xr:uid="{00000000-0004-0000-2C00-000006000000}"/>
    <hyperlink ref="AB50" tooltip="C.V.: _x000a_  2.61 %" xr:uid="{00000000-0004-0000-2C00-000007000000}"/>
    <hyperlink ref="AC50" tooltip="C.V.: _x000a_  2.84 %" xr:uid="{00000000-0004-0000-2C00-000008000000}"/>
    <hyperlink ref="AD50" tooltip="C.V.: _x000a_  2.73 %" xr:uid="{00000000-0004-0000-2C00-000009000000}"/>
    <hyperlink ref="AE50" tooltip="C.V.: _x000a_  3.59 %" xr:uid="{00000000-0004-0000-2C00-00000A000000}"/>
    <hyperlink ref="AF50" tooltip="C.V.: _x000a_  2.74 %" xr:uid="{00000000-0004-0000-2C00-00000B000000}"/>
    <hyperlink ref="AG50" tooltip="C.V.: _x000a_  1.65 %" xr:uid="{00000000-0004-0000-2C00-00000C000000}"/>
    <hyperlink ref="AH50" tooltip="C.V.: _x000a_  1.98 %" xr:uid="{00000000-0004-0000-2C00-00000D000000}"/>
    <hyperlink ref="AI50" tooltip="C.V.: _x000a_  2.32 %" xr:uid="{00000000-0004-0000-2C00-00000E000000}"/>
    <hyperlink ref="AJ50" tooltip="C.V.: _x000a_  2.34 %" xr:uid="{00000000-0004-0000-2C00-00000F000000}"/>
    <hyperlink ref="AK50" tooltip="C.V.: _x000a_  2.88 %" xr:uid="{00000000-0004-0000-2C00-000010000000}"/>
    <hyperlink ref="AL50" tooltip="C.V.: _x000a_  2.99 %" xr:uid="{00000000-0004-0000-2C00-000011000000}"/>
    <hyperlink ref="AM50" tooltip="C.V.: _x000a_  2.22 %" xr:uid="{00000000-0004-0000-2C00-000012000000}"/>
    <hyperlink ref="AN50" tooltip="C.V.: _x000a_  1.72 %" xr:uid="{00000000-0004-0000-2C00-000013000000}"/>
    <hyperlink ref="AO50" tooltip="C.V.: _x000a_  3.42 %" xr:uid="{00000000-0004-0000-2C00-000014000000}"/>
    <hyperlink ref="AP50" tooltip="C.V.: _x000a_  2.15 %" xr:uid="{00000000-0004-0000-2C00-000015000000}"/>
    <hyperlink ref="AQ50" tooltip="C.V.: _x000a_  2.52 %" xr:uid="{00000000-0004-0000-2C00-000016000000}"/>
    <hyperlink ref="AR50" tooltip="C.V.: _x000a_  2.59 %" xr:uid="{00000000-0004-0000-2C00-000017000000}"/>
    <hyperlink ref="AS50" tooltip="C.V.: _x000a_  1.92 %" xr:uid="{00000000-0004-0000-2C00-000018000000}"/>
    <hyperlink ref="AT50" tooltip="C.V.: _x000a_  2.36 %" xr:uid="{00000000-0004-0000-2C00-000019000000}"/>
    <hyperlink ref="AU50" tooltip="C.V.: _x000a_  2.28 %" xr:uid="{00000000-0004-0000-2C00-00001A000000}"/>
    <hyperlink ref="AV50" tooltip="C.V.: _x000a_  1.50 %" xr:uid="{00000000-0004-0000-2C00-00001B000000}"/>
    <hyperlink ref="AW50" tooltip="C.V.: _x000a_  1.80 %" xr:uid="{00000000-0004-0000-2C00-00001C000000}"/>
    <hyperlink ref="AX50" tooltip="C.V.: _x000a_  2.11 %" xr:uid="{00000000-0004-0000-2C00-00001D000000}"/>
    <hyperlink ref="AY50" tooltip="C.V.: _x000a_  1.69 %" xr:uid="{00000000-0004-0000-2C00-00001E000000}"/>
    <hyperlink ref="AZ50" tooltip="C.V.: _x000a_  1.87 %" xr:uid="{00000000-0004-0000-2C00-00001F000000}"/>
    <hyperlink ref="BA50" tooltip="C.V.: _x000a_  2.21 %" xr:uid="{00000000-0004-0000-2C00-000020000000}"/>
    <hyperlink ref="BB50" tooltip="C.V.: _x000a_  1.77 %" xr:uid="{00000000-0004-0000-2C00-000021000000}"/>
    <hyperlink ref="BC50" tooltip="C.V.: _x000a_  1.92 %" xr:uid="{00000000-0004-0000-2C00-000022000000}"/>
    <hyperlink ref="BD50" tooltip="C.V.: _x000a_  2.31 %" xr:uid="{00000000-0004-0000-2C00-000023000000}"/>
    <hyperlink ref="BE50" tooltip="C.V.: _x000a_  2.19 %" xr:uid="{00000000-0004-0000-2C00-000024000000}"/>
    <hyperlink ref="BF50" tooltip="C.V.: _x000a_  2.88 %" xr:uid="{00000000-0004-0000-2C00-000025000000}"/>
    <hyperlink ref="BG50" tooltip="C.V.: _x000a_  2.75 %" xr:uid="{00000000-0004-0000-2C00-000026000000}"/>
    <hyperlink ref="BH50" tooltip="C.V.: _x000a_  1.16 %" xr:uid="{00000000-0004-0000-2C00-000027000000}"/>
    <hyperlink ref="BI50" tooltip="C.V.: _x000a_  1.38 %" xr:uid="{00000000-0004-0000-2C00-000028000000}"/>
    <hyperlink ref="BJ50" tooltip="C.V.: _x000a_  1.51 %" xr:uid="{00000000-0004-0000-2C00-000029000000}"/>
    <hyperlink ref="BK50" tooltip="C.V.: _x000a_  1.23 %" xr:uid="{00000000-0004-0000-2C00-00002A000000}"/>
    <hyperlink ref="BL50" tooltip="C.V.: _x000a_  1.46 %" xr:uid="{00000000-0004-0000-2C00-00002B000000}"/>
    <hyperlink ref="BM50" tooltip="C.V.: _x000a_  1.61 %" xr:uid="{00000000-0004-0000-2C00-00002C000000}"/>
    <hyperlink ref="BN50" tooltip="C.V.: _x000a_  2.79 %" xr:uid="{00000000-0004-0000-2C00-00002D000000}"/>
    <hyperlink ref="BO50" tooltip="C.V.: _x000a_  3.19 %" xr:uid="{00000000-0004-0000-2C00-00002E000000}"/>
    <hyperlink ref="BP50" tooltip="C.V.: _x000a_  3.62 %" xr:uid="{00000000-0004-0000-2C00-00002F000000}"/>
    <hyperlink ref="BQ50" tooltip="C.V.: _x000a_  2.39 %" xr:uid="{00000000-0004-0000-2C00-000030000000}"/>
    <hyperlink ref="BR50" tooltip="C.V.: _x000a_  2.69 %" xr:uid="{00000000-0004-0000-2C00-000031000000}"/>
    <hyperlink ref="BS50" tooltip="C.V.: _x000a_  3.29 %" xr:uid="{00000000-0004-0000-2C00-000032000000}"/>
    <hyperlink ref="BT50" tooltip="C.V.: _x000a_  2.27 %" xr:uid="{00000000-0004-0000-2C00-000033000000}"/>
    <hyperlink ref="BU50" tooltip="C.V.: _x000a_  3.00 %" xr:uid="{00000000-0004-0000-2C00-000034000000}"/>
    <hyperlink ref="BV50" tooltip="C.V.: _x000a_  3.01 %" xr:uid="{00000000-0004-0000-2C00-000035000000}"/>
    <hyperlink ref="BW50" tooltip="C.V.: _x000a_  1.76 %" xr:uid="{00000000-0004-0000-2C00-000036000000}"/>
    <hyperlink ref="BX50" tooltip="C.V.: _x000a_  2.14 %" xr:uid="{00000000-0004-0000-2C00-000037000000}"/>
    <hyperlink ref="BY50" tooltip="C.V.: _x000a_  2.33 %" xr:uid="{00000000-0004-0000-2C00-000038000000}"/>
    <hyperlink ref="BZ50" tooltip="C.V.: _x000a_  2.94 %" xr:uid="{00000000-0004-0000-2C00-000039000000}"/>
    <hyperlink ref="CA50" tooltip="C.V.: _x000a_  3.87 %" xr:uid="{00000000-0004-0000-2C00-00003A000000}"/>
    <hyperlink ref="CB50" tooltip="C.V.: _x000a_  3.41 %" xr:uid="{00000000-0004-0000-2C00-00003B000000}"/>
    <hyperlink ref="CC50" tooltip="C.V.: _x000a_  1.73 %" xr:uid="{00000000-0004-0000-2C00-00003C000000}"/>
    <hyperlink ref="CD50" tooltip="C.V.: _x000a_  2.15 %" xr:uid="{00000000-0004-0000-2C00-00003D000000}"/>
    <hyperlink ref="CE50" tooltip="C.V.: _x000a_  2.24 %" xr:uid="{00000000-0004-0000-2C00-00003E000000}"/>
    <hyperlink ref="CF50" tooltip="C.V.: _x000a_  2.58 %" xr:uid="{00000000-0004-0000-2C00-00003F000000}"/>
    <hyperlink ref="CG50" tooltip="C.V.: _x000a_  2.95 %" xr:uid="{00000000-0004-0000-2C00-000040000000}"/>
    <hyperlink ref="CH50" tooltip="C.V.: _x000a_  3.35 %" xr:uid="{00000000-0004-0000-2C00-000041000000}"/>
    <hyperlink ref="CI50" tooltip="C.V.: _x000a_  1.31 %" xr:uid="{00000000-0004-0000-2C00-000042000000}"/>
    <hyperlink ref="CJ50" tooltip="C.V.: _x000a_  1.48 %" xr:uid="{00000000-0004-0000-2C00-000043000000}"/>
    <hyperlink ref="CK50" tooltip="C.V.: _x000a_  1.63 %" xr:uid="{00000000-0004-0000-2C00-000044000000}"/>
    <hyperlink ref="CL50" tooltip="C.V.: _x000a_  1.73 %" xr:uid="{00000000-0004-0000-2C00-000045000000}"/>
    <hyperlink ref="CM50" tooltip="C.V.: _x000a_  2.04 %" xr:uid="{00000000-0004-0000-2C00-000046000000}"/>
    <hyperlink ref="CN50" tooltip="C.V.: _x000a_  2.49 %" xr:uid="{00000000-0004-0000-2C00-000047000000}"/>
    <hyperlink ref="CO50" tooltip="C.V.: _x000a_  1.67 %" xr:uid="{00000000-0004-0000-2C00-000048000000}"/>
    <hyperlink ref="CP50" tooltip="C.V.: _x000a_  1.97 %" xr:uid="{00000000-0004-0000-2C00-000049000000}"/>
    <hyperlink ref="CQ50" tooltip="C.V.: _x000a_  1.91 %" xr:uid="{00000000-0004-0000-2C00-00004A000000}"/>
    <hyperlink ref="CR50" tooltip="C.V.: _x000a_  2.01 %" xr:uid="{00000000-0004-0000-2C00-00004B000000}"/>
    <hyperlink ref="CS50" tooltip="C.V.: _x000a_  2.33 %" xr:uid="{00000000-0004-0000-2C00-00004C000000}"/>
    <hyperlink ref="CT50" tooltip="C.V.: _x000a_  2.61 %" xr:uid="{00000000-0004-0000-2C00-00004D000000}"/>
    <hyperlink ref="C51" tooltip="C.V.: _x000a_  2.22 %" xr:uid="{00000000-0004-0000-2C00-00004E000000}"/>
    <hyperlink ref="D51" tooltip="C.V.: _x000a_  2.85 %" xr:uid="{00000000-0004-0000-2C00-00004F000000}"/>
    <hyperlink ref="E51" tooltip="C.V.: _x000a_  2.78 %" xr:uid="{00000000-0004-0000-2C00-000050000000}"/>
    <hyperlink ref="F51" tooltip="C.V.: _x000a_  2.80 %" xr:uid="{00000000-0004-0000-2C00-000051000000}"/>
    <hyperlink ref="G51" tooltip="C.V.: _x000a_  3.12 %" xr:uid="{00000000-0004-0000-2C00-000052000000}"/>
    <hyperlink ref="H51" tooltip="C.V.: _x000a_  3.43 %" xr:uid="{00000000-0004-0000-2C00-000053000000}"/>
    <hyperlink ref="I51" tooltip="C.V.: _x000a_  3.90 %" xr:uid="{00000000-0004-0000-2C00-000054000000}"/>
    <hyperlink ref="J51" tooltip="C.V.: _x000a_  4.91 %" xr:uid="{00000000-0004-0000-2C00-000055000000}"/>
    <hyperlink ref="K51" tooltip="C.V.: _x000a_  3.69 %" xr:uid="{00000000-0004-0000-2C00-000056000000}"/>
    <hyperlink ref="L51" tooltip="C.V.: _x000a_  1.65 %" xr:uid="{00000000-0004-0000-2C00-000057000000}"/>
    <hyperlink ref="M51" tooltip="C.V.: _x000a_  2.01 %" xr:uid="{00000000-0004-0000-2C00-000058000000}"/>
    <hyperlink ref="N51" tooltip="C.V.: _x000a_  2.43 %" xr:uid="{00000000-0004-0000-2C00-000059000000}"/>
    <hyperlink ref="O51" tooltip="C.V.: _x000a_  2.71 %" xr:uid="{00000000-0004-0000-2C00-00005A000000}"/>
    <hyperlink ref="P51" tooltip="C.V.: _x000a_  3.33 %" xr:uid="{00000000-0004-0000-2C00-00005B000000}"/>
    <hyperlink ref="Q51" tooltip="C.V.: _x000a_  3.46 %" xr:uid="{00000000-0004-0000-2C00-00005C000000}"/>
    <hyperlink ref="R51" tooltip="C.V.: _x000a_  1.97 %" xr:uid="{00000000-0004-0000-2C00-00005D000000}"/>
    <hyperlink ref="S51" tooltip="C.V.: _x000a_  2.61 %" xr:uid="{00000000-0004-0000-2C00-00005E000000}"/>
    <hyperlink ref="T51" tooltip="C.V.: _x000a_  2.42 %" xr:uid="{00000000-0004-0000-2C00-00005F000000}"/>
    <hyperlink ref="U51" tooltip="C.V.: _x000a_  1.21 %" xr:uid="{00000000-0004-0000-2C00-000060000000}"/>
    <hyperlink ref="V51" tooltip="C.V.: _x000a_  1.43 %" xr:uid="{00000000-0004-0000-2C00-000061000000}"/>
    <hyperlink ref="W51" tooltip="C.V.: _x000a_  1.90 %" xr:uid="{00000000-0004-0000-2C00-000062000000}"/>
    <hyperlink ref="X51" tooltip="C.V.: _x000a_  2.93 %" xr:uid="{00000000-0004-0000-2C00-000063000000}"/>
    <hyperlink ref="Y51" tooltip="C.V.: _x000a_  3.25 %" xr:uid="{00000000-0004-0000-2C00-000064000000}"/>
    <hyperlink ref="Z51" tooltip="C.V.: _x000a_  4.46 %" xr:uid="{00000000-0004-0000-2C00-000065000000}"/>
    <hyperlink ref="AA51" tooltip="C.V.: _x000a_  2.07 %" xr:uid="{00000000-0004-0000-2C00-000066000000}"/>
    <hyperlink ref="AB51" tooltip="C.V.: _x000a_  2.50 %" xr:uid="{00000000-0004-0000-2C00-000067000000}"/>
    <hyperlink ref="AC51" tooltip="C.V.: _x000a_  2.75 %" xr:uid="{00000000-0004-0000-2C00-000068000000}"/>
    <hyperlink ref="AD51" tooltip="C.V.: _x000a_  2.69 %" xr:uid="{00000000-0004-0000-2C00-000069000000}"/>
    <hyperlink ref="AE51" tooltip="C.V.: _x000a_  3.53 %" xr:uid="{00000000-0004-0000-2C00-00006A000000}"/>
    <hyperlink ref="AF51" tooltip="C.V.: _x000a_  2.87 %" xr:uid="{00000000-0004-0000-2C00-00006B000000}"/>
    <hyperlink ref="AG51" tooltip="C.V.: _x000a_  1.65 %" xr:uid="{00000000-0004-0000-2C00-00006C000000}"/>
    <hyperlink ref="AH51" tooltip="C.V.: _x000a_  1.97 %" xr:uid="{00000000-0004-0000-2C00-00006D000000}"/>
    <hyperlink ref="AI51" tooltip="C.V.: _x000a_  2.24 %" xr:uid="{00000000-0004-0000-2C00-00006E000000}"/>
    <hyperlink ref="AJ51" tooltip="C.V.: _x000a_  2.36 %" xr:uid="{00000000-0004-0000-2C00-00006F000000}"/>
    <hyperlink ref="AK51" tooltip="C.V.: _x000a_  2.66 %" xr:uid="{00000000-0004-0000-2C00-000070000000}"/>
    <hyperlink ref="AL51" tooltip="C.V.: _x000a_  3.02 %" xr:uid="{00000000-0004-0000-2C00-000071000000}"/>
    <hyperlink ref="AM51" tooltip="C.V.: _x000a_  2.00 %" xr:uid="{00000000-0004-0000-2C00-000072000000}"/>
    <hyperlink ref="AN51" tooltip="C.V.: _x000a_  1.60 %" xr:uid="{00000000-0004-0000-2C00-000073000000}"/>
    <hyperlink ref="AO51" tooltip="C.V.: _x000a_  3.23 %" xr:uid="{00000000-0004-0000-2C00-000074000000}"/>
    <hyperlink ref="AP51" tooltip="C.V.: _x000a_  2.38 %" xr:uid="{00000000-0004-0000-2C00-000075000000}"/>
    <hyperlink ref="AQ51" tooltip="C.V.: _x000a_  2.67 %" xr:uid="{00000000-0004-0000-2C00-000076000000}"/>
    <hyperlink ref="AR51" tooltip="C.V.: _x000a_  2.80 %" xr:uid="{00000000-0004-0000-2C00-000077000000}"/>
    <hyperlink ref="AS51" tooltip="C.V.: _x000a_  1.83 %" xr:uid="{00000000-0004-0000-2C00-000078000000}"/>
    <hyperlink ref="AT51" tooltip="C.V.: _x000a_  2.31 %" xr:uid="{00000000-0004-0000-2C00-000079000000}"/>
    <hyperlink ref="AU51" tooltip="C.V.: _x000a_  2.29 %" xr:uid="{00000000-0004-0000-2C00-00007A000000}"/>
    <hyperlink ref="AV51" tooltip="C.V.: _x000a_  1.58 %" xr:uid="{00000000-0004-0000-2C00-00007B000000}"/>
    <hyperlink ref="AW51" tooltip="C.V.: _x000a_  1.94 %" xr:uid="{00000000-0004-0000-2C00-00007C000000}"/>
    <hyperlink ref="AX51" tooltip="C.V.: _x000a_  2.04 %" xr:uid="{00000000-0004-0000-2C00-00007D000000}"/>
    <hyperlink ref="AY51" tooltip="C.V.: _x000a_  1.43 %" xr:uid="{00000000-0004-0000-2C00-00007E000000}"/>
    <hyperlink ref="AZ51" tooltip="C.V.: _x000a_  1.56 %" xr:uid="{00000000-0004-0000-2C00-00007F000000}"/>
    <hyperlink ref="BA51" tooltip="C.V.: _x000a_  2.06 %" xr:uid="{00000000-0004-0000-2C00-000080000000}"/>
    <hyperlink ref="BB51" tooltip="C.V.: _x000a_  2.36 %" xr:uid="{00000000-0004-0000-2C00-000081000000}"/>
    <hyperlink ref="BC51" tooltip="C.V.: _x000a_  2.44 %" xr:uid="{00000000-0004-0000-2C00-000082000000}"/>
    <hyperlink ref="BD51" tooltip="C.V.: _x000a_  2.96 %" xr:uid="{00000000-0004-0000-2C00-000083000000}"/>
    <hyperlink ref="BE51" tooltip="C.V.: _x000a_  2.37 %" xr:uid="{00000000-0004-0000-2C00-000084000000}"/>
    <hyperlink ref="BF51" tooltip="C.V.: _x000a_  2.97 %" xr:uid="{00000000-0004-0000-2C00-000085000000}"/>
    <hyperlink ref="BG51" tooltip="C.V.: _x000a_  3.04 %" xr:uid="{00000000-0004-0000-2C00-000086000000}"/>
    <hyperlink ref="BH51" tooltip="C.V.: _x000a_  0.98 %" xr:uid="{00000000-0004-0000-2C00-000087000000}"/>
    <hyperlink ref="BI51" tooltip="C.V.: _x000a_  1.09 %" xr:uid="{00000000-0004-0000-2C00-000088000000}"/>
    <hyperlink ref="BJ51" tooltip="C.V.: _x000a_  1.38 %" xr:uid="{00000000-0004-0000-2C00-000089000000}"/>
    <hyperlink ref="BK51" tooltip="C.V.: _x000a_  1.30 %" xr:uid="{00000000-0004-0000-2C00-00008A000000}"/>
    <hyperlink ref="BL51" tooltip="C.V.: _x000a_  1.44 %" xr:uid="{00000000-0004-0000-2C00-00008B000000}"/>
    <hyperlink ref="BM51" tooltip="C.V.: _x000a_  1.85 %" xr:uid="{00000000-0004-0000-2C00-00008C000000}"/>
    <hyperlink ref="BN51" tooltip="C.V.: _x000a_  2.74 %" xr:uid="{00000000-0004-0000-2C00-00008D000000}"/>
    <hyperlink ref="BO51" tooltip="C.V.: _x000a_  3.35 %" xr:uid="{00000000-0004-0000-2C00-00008E000000}"/>
    <hyperlink ref="BP51" tooltip="C.V.: _x000a_  3.22 %" xr:uid="{00000000-0004-0000-2C00-00008F000000}"/>
    <hyperlink ref="BQ51" tooltip="C.V.: _x000a_  2.23 %" xr:uid="{00000000-0004-0000-2C00-000090000000}"/>
    <hyperlink ref="BR51" tooltip="C.V.: _x000a_  2.65 %" xr:uid="{00000000-0004-0000-2C00-000091000000}"/>
    <hyperlink ref="BS51" tooltip="C.V.: _x000a_  2.95 %" xr:uid="{00000000-0004-0000-2C00-000092000000}"/>
    <hyperlink ref="BT51" tooltip="C.V.: _x000a_  2.21 %" xr:uid="{00000000-0004-0000-2C00-000093000000}"/>
    <hyperlink ref="BU51" tooltip="C.V.: _x000a_  3.04 %" xr:uid="{00000000-0004-0000-2C00-000094000000}"/>
    <hyperlink ref="BV51" tooltip="C.V.: _x000a_  3.02 %" xr:uid="{00000000-0004-0000-2C00-000095000000}"/>
    <hyperlink ref="BW51" tooltip="C.V.: _x000a_  1.79 %" xr:uid="{00000000-0004-0000-2C00-000096000000}"/>
    <hyperlink ref="BX51" tooltip="C.V.: _x000a_  2.08 %" xr:uid="{00000000-0004-0000-2C00-000097000000}"/>
    <hyperlink ref="BY51" tooltip="C.V.: _x000a_  2.29 %" xr:uid="{00000000-0004-0000-2C00-000098000000}"/>
    <hyperlink ref="BZ51" tooltip="C.V.: _x000a_  3.02 %" xr:uid="{00000000-0004-0000-2C00-000099000000}"/>
    <hyperlink ref="CA51" tooltip="C.V.: _x000a_  3.80 %" xr:uid="{00000000-0004-0000-2C00-00009A000000}"/>
    <hyperlink ref="CB51" tooltip="C.V.: _x000a_  3.66 %" xr:uid="{00000000-0004-0000-2C00-00009B000000}"/>
    <hyperlink ref="CC51" tooltip="C.V.: _x000a_  1.87 %" xr:uid="{00000000-0004-0000-2C00-00009C000000}"/>
    <hyperlink ref="CD51" tooltip="C.V.: _x000a_  2.31 %" xr:uid="{00000000-0004-0000-2C00-00009D000000}"/>
    <hyperlink ref="CE51" tooltip="C.V.: _x000a_  2.80 %" xr:uid="{00000000-0004-0000-2C00-00009E000000}"/>
    <hyperlink ref="CF51" tooltip="C.V.: _x000a_  2.78 %" xr:uid="{00000000-0004-0000-2C00-00009F000000}"/>
    <hyperlink ref="CG51" tooltip="C.V.: _x000a_  3.19 %" xr:uid="{00000000-0004-0000-2C00-0000A0000000}"/>
    <hyperlink ref="CH51" tooltip="C.V.: _x000a_  3.51 %" xr:uid="{00000000-0004-0000-2C00-0000A1000000}"/>
    <hyperlink ref="CI51" tooltip="C.V.: _x000a_  1.33 %" xr:uid="{00000000-0004-0000-2C00-0000A2000000}"/>
    <hyperlink ref="CJ51" tooltip="C.V.: _x000a_  1.45 %" xr:uid="{00000000-0004-0000-2C00-0000A3000000}"/>
    <hyperlink ref="CK51" tooltip="C.V.: _x000a_  1.81 %" xr:uid="{00000000-0004-0000-2C00-0000A4000000}"/>
    <hyperlink ref="CL51" tooltip="C.V.: _x000a_  1.87 %" xr:uid="{00000000-0004-0000-2C00-0000A5000000}"/>
    <hyperlink ref="CM51" tooltip="C.V.: _x000a_  2.03 %" xr:uid="{00000000-0004-0000-2C00-0000A6000000}"/>
    <hyperlink ref="CN51" tooltip="C.V.: _x000a_  3.04 %" xr:uid="{00000000-0004-0000-2C00-0000A7000000}"/>
    <hyperlink ref="CO51" tooltip="C.V.: _x000a_  1.60 %" xr:uid="{00000000-0004-0000-2C00-0000A8000000}"/>
    <hyperlink ref="CP51" tooltip="C.V.: _x000a_  1.90 %" xr:uid="{00000000-0004-0000-2C00-0000A9000000}"/>
    <hyperlink ref="CQ51" tooltip="C.V.: _x000a_  1.84 %" xr:uid="{00000000-0004-0000-2C00-0000AA000000}"/>
    <hyperlink ref="CR51" tooltip="C.V.: _x000a_  1.86 %" xr:uid="{00000000-0004-0000-2C00-0000AB000000}"/>
    <hyperlink ref="CS51" tooltip="C.V.: _x000a_  2.20 %" xr:uid="{00000000-0004-0000-2C00-0000AC000000}"/>
    <hyperlink ref="CT51" tooltip="C.V.: _x000a_  2.33 %" xr:uid="{00000000-0004-0000-2C00-0000AD000000}"/>
    <hyperlink ref="C52" tooltip="C.V.: _x000a_  2.26 %" xr:uid="{00000000-0004-0000-2C00-0000AE000000}"/>
    <hyperlink ref="D52" tooltip="C.V.: _x000a_  2.90 %" xr:uid="{00000000-0004-0000-2C00-0000AF000000}"/>
    <hyperlink ref="E52" tooltip="C.V.: _x000a_  2.86 %" xr:uid="{00000000-0004-0000-2C00-0000B0000000}"/>
    <hyperlink ref="F52" tooltip="C.V.: _x000a_  2.63 %" xr:uid="{00000000-0004-0000-2C00-0000B1000000}"/>
    <hyperlink ref="G52" tooltip="C.V.: _x000a_  3.09 %" xr:uid="{00000000-0004-0000-2C00-0000B2000000}"/>
    <hyperlink ref="H52" tooltip="C.V.: _x000a_  3.13 %" xr:uid="{00000000-0004-0000-2C00-0000B3000000}"/>
    <hyperlink ref="I52" tooltip="C.V.: _x000a_  4.17 %" xr:uid="{00000000-0004-0000-2C00-0000B4000000}"/>
    <hyperlink ref="J52" tooltip="C.V.: _x000a_  4.99 %" xr:uid="{00000000-0004-0000-2C00-0000B5000000}"/>
    <hyperlink ref="K52" tooltip="C.V.: _x000a_  4.24 %" xr:uid="{00000000-0004-0000-2C00-0000B6000000}"/>
    <hyperlink ref="L52" tooltip="C.V.: _x000a_  1.72 %" xr:uid="{00000000-0004-0000-2C00-0000B7000000}"/>
    <hyperlink ref="M52" tooltip="C.V.: _x000a_  2.22 %" xr:uid="{00000000-0004-0000-2C00-0000B8000000}"/>
    <hyperlink ref="N52" tooltip="C.V.: _x000a_  2.32 %" xr:uid="{00000000-0004-0000-2C00-0000B9000000}"/>
    <hyperlink ref="O52" tooltip="C.V.: _x000a_  2.68 %" xr:uid="{00000000-0004-0000-2C00-0000BA000000}"/>
    <hyperlink ref="P52" tooltip="C.V.: _x000a_  3.59 %" xr:uid="{00000000-0004-0000-2C00-0000BB000000}"/>
    <hyperlink ref="Q52" tooltip="C.V.: _x000a_  3.21 %" xr:uid="{00000000-0004-0000-2C00-0000BC000000}"/>
    <hyperlink ref="R52" tooltip="C.V.: _x000a_  2.04 %" xr:uid="{00000000-0004-0000-2C00-0000BD000000}"/>
    <hyperlink ref="S52" tooltip="C.V.: _x000a_  2.89 %" xr:uid="{00000000-0004-0000-2C00-0000BE000000}"/>
    <hyperlink ref="T52" tooltip="C.V.: _x000a_  2.24 %" xr:uid="{00000000-0004-0000-2C00-0000BF000000}"/>
    <hyperlink ref="U52" tooltip="C.V.: _x000a_  1.10 %" xr:uid="{00000000-0004-0000-2C00-0000C0000000}"/>
    <hyperlink ref="V52" tooltip="C.V.: _x000a_  1.20 %" xr:uid="{00000000-0004-0000-2C00-0000C1000000}"/>
    <hyperlink ref="W52" tooltip="C.V.: _x000a_  2.37 %" xr:uid="{00000000-0004-0000-2C00-0000C2000000}"/>
    <hyperlink ref="X52" tooltip="C.V.: _x000a_  3.63 %" xr:uid="{00000000-0004-0000-2C00-0000C3000000}"/>
    <hyperlink ref="Y52" tooltip="C.V.: _x000a_  4.11 %" xr:uid="{00000000-0004-0000-2C00-0000C4000000}"/>
    <hyperlink ref="Z52" tooltip="C.V.: _x000a_  4.50 %" xr:uid="{00000000-0004-0000-2C00-0000C5000000}"/>
    <hyperlink ref="AA52" tooltip="C.V.: _x000a_  2.04 %" xr:uid="{00000000-0004-0000-2C00-0000C6000000}"/>
    <hyperlink ref="AB52" tooltip="C.V.: _x000a_  2.42 %" xr:uid="{00000000-0004-0000-2C00-0000C7000000}"/>
    <hyperlink ref="AC52" tooltip="C.V.: _x000a_  2.81 %" xr:uid="{00000000-0004-0000-2C00-0000C8000000}"/>
    <hyperlink ref="AD52" tooltip="C.V.: _x000a_  2.59 %" xr:uid="{00000000-0004-0000-2C00-0000C9000000}"/>
    <hyperlink ref="AE52" tooltip="C.V.: _x000a_  3.53 %" xr:uid="{00000000-0004-0000-2C00-0000CA000000}"/>
    <hyperlink ref="AF52" tooltip="C.V.: _x000a_  2.68 %" xr:uid="{00000000-0004-0000-2C00-0000CB000000}"/>
    <hyperlink ref="AG52" tooltip="C.V.: _x000a_  1.60 %" xr:uid="{00000000-0004-0000-2C00-0000CC000000}"/>
    <hyperlink ref="AH52" tooltip="C.V.: _x000a_  1.84 %" xr:uid="{00000000-0004-0000-2C00-0000CD000000}"/>
    <hyperlink ref="AI52" tooltip="C.V.: _x000a_  2.23 %" xr:uid="{00000000-0004-0000-2C00-0000CE000000}"/>
    <hyperlink ref="AJ52" tooltip="C.V.: _x000a_  2.31 %" xr:uid="{00000000-0004-0000-2C00-0000CF000000}"/>
    <hyperlink ref="AK52" tooltip="C.V.: _x000a_  2.63 %" xr:uid="{00000000-0004-0000-2C00-0000D0000000}"/>
    <hyperlink ref="AL52" tooltip="C.V.: _x000a_  2.84 %" xr:uid="{00000000-0004-0000-2C00-0000D1000000}"/>
    <hyperlink ref="AM52" tooltip="C.V.: _x000a_  1.82 %" xr:uid="{00000000-0004-0000-2C00-0000D2000000}"/>
    <hyperlink ref="AN52" tooltip="C.V.: _x000a_  1.49 %" xr:uid="{00000000-0004-0000-2C00-0000D3000000}"/>
    <hyperlink ref="AO52" tooltip="C.V.: _x000a_  3.01 %" xr:uid="{00000000-0004-0000-2C00-0000D4000000}"/>
    <hyperlink ref="AP52" tooltip="C.V.: _x000a_  2.23 %" xr:uid="{00000000-0004-0000-2C00-0000D5000000}"/>
    <hyperlink ref="AQ52" tooltip="C.V.: _x000a_  2.41 %" xr:uid="{00000000-0004-0000-2C00-0000D6000000}"/>
    <hyperlink ref="AR52" tooltip="C.V.: _x000a_  2.86 %" xr:uid="{00000000-0004-0000-2C00-0000D7000000}"/>
    <hyperlink ref="AS52" tooltip="C.V.: _x000a_  1.98 %" xr:uid="{00000000-0004-0000-2C00-0000D8000000}"/>
    <hyperlink ref="AT52" tooltip="C.V.: _x000a_  2.47 %" xr:uid="{00000000-0004-0000-2C00-0000D9000000}"/>
    <hyperlink ref="AU52" tooltip="C.V.: _x000a_  2.51 %" xr:uid="{00000000-0004-0000-2C00-0000DA000000}"/>
    <hyperlink ref="AV52" tooltip="C.V.: _x000a_  1.66 %" xr:uid="{00000000-0004-0000-2C00-0000DB000000}"/>
    <hyperlink ref="AW52" tooltip="C.V.: _x000a_  2.01 %" xr:uid="{00000000-0004-0000-2C00-0000DC000000}"/>
    <hyperlink ref="AX52" tooltip="C.V.: _x000a_  2.09 %" xr:uid="{00000000-0004-0000-2C00-0000DD000000}"/>
    <hyperlink ref="AY52" tooltip="C.V.: _x000a_  1.51 %" xr:uid="{00000000-0004-0000-2C00-0000DE000000}"/>
    <hyperlink ref="AZ52" tooltip="C.V.: _x000a_  1.81 %" xr:uid="{00000000-0004-0000-2C00-0000DF000000}"/>
    <hyperlink ref="BA52" tooltip="C.V.: _x000a_  1.87 %" xr:uid="{00000000-0004-0000-2C00-0000E0000000}"/>
    <hyperlink ref="BB52" tooltip="C.V.: _x000a_  2.05 %" xr:uid="{00000000-0004-0000-2C00-0000E1000000}"/>
    <hyperlink ref="BC52" tooltip="C.V.: _x000a_  2.35 %" xr:uid="{00000000-0004-0000-2C00-0000E2000000}"/>
    <hyperlink ref="BD52" tooltip="C.V.: _x000a_  2.48 %" xr:uid="{00000000-0004-0000-2C00-0000E3000000}"/>
    <hyperlink ref="BE52" tooltip="C.V.: _x000a_  2.17 %" xr:uid="{00000000-0004-0000-2C00-0000E4000000}"/>
    <hyperlink ref="BF52" tooltip="C.V.: _x000a_  2.87 %" xr:uid="{00000000-0004-0000-2C00-0000E5000000}"/>
    <hyperlink ref="BG52" tooltip="C.V.: _x000a_  2.76 %" xr:uid="{00000000-0004-0000-2C00-0000E6000000}"/>
    <hyperlink ref="BH52" tooltip="C.V.: _x000a_  1.03 %" xr:uid="{00000000-0004-0000-2C00-0000E7000000}"/>
    <hyperlink ref="BI52" tooltip="C.V.: _x000a_  1.19 %" xr:uid="{00000000-0004-0000-2C00-0000E8000000}"/>
    <hyperlink ref="BJ52" tooltip="C.V.: _x000a_  1.32 %" xr:uid="{00000000-0004-0000-2C00-0000E9000000}"/>
    <hyperlink ref="BK52" tooltip="C.V.: _x000a_  1.39 %" xr:uid="{00000000-0004-0000-2C00-0000EA000000}"/>
    <hyperlink ref="BL52" tooltip="C.V.: _x000a_  1.65 %" xr:uid="{00000000-0004-0000-2C00-0000EB000000}"/>
    <hyperlink ref="BM52" tooltip="C.V.: _x000a_  1.80 %" xr:uid="{00000000-0004-0000-2C00-0000EC000000}"/>
    <hyperlink ref="BN52" tooltip="C.V.: _x000a_  2.61 %" xr:uid="{00000000-0004-0000-2C00-0000ED000000}"/>
    <hyperlink ref="BO52" tooltip="C.V.: _x000a_  2.99 %" xr:uid="{00000000-0004-0000-2C00-0000EE000000}"/>
    <hyperlink ref="BP52" tooltip="C.V.: _x000a_  3.47 %" xr:uid="{00000000-0004-0000-2C00-0000EF000000}"/>
    <hyperlink ref="BQ52" tooltip="C.V.: _x000a_  2.17 %" xr:uid="{00000000-0004-0000-2C00-0000F0000000}"/>
    <hyperlink ref="BR52" tooltip="C.V.: _x000a_  2.52 %" xr:uid="{00000000-0004-0000-2C00-0000F1000000}"/>
    <hyperlink ref="BS52" tooltip="C.V.: _x000a_  2.95 %" xr:uid="{00000000-0004-0000-2C00-0000F2000000}"/>
    <hyperlink ref="BT52" tooltip="C.V.: _x000a_  2.12 %" xr:uid="{00000000-0004-0000-2C00-0000F3000000}"/>
    <hyperlink ref="BU52" tooltip="C.V.: _x000a_  2.67 %" xr:uid="{00000000-0004-0000-2C00-0000F4000000}"/>
    <hyperlink ref="BV52" tooltip="C.V.: _x000a_  2.67 %" xr:uid="{00000000-0004-0000-2C00-0000F5000000}"/>
    <hyperlink ref="BW52" tooltip="C.V.: _x000a_  1.85 %" xr:uid="{00000000-0004-0000-2C00-0000F6000000}"/>
    <hyperlink ref="BX52" tooltip="C.V.: _x000a_  2.21 %" xr:uid="{00000000-0004-0000-2C00-0000F7000000}"/>
    <hyperlink ref="BY52" tooltip="C.V.: _x000a_  2.44 %" xr:uid="{00000000-0004-0000-2C00-0000F8000000}"/>
    <hyperlink ref="BZ52" tooltip="C.V.: _x000a_  2.34 %" xr:uid="{00000000-0004-0000-2C00-0000F9000000}"/>
    <hyperlink ref="CA52" tooltip="C.V.: _x000a_  3.06 %" xr:uid="{00000000-0004-0000-2C00-0000FA000000}"/>
    <hyperlink ref="CB52" tooltip="C.V.: _x000a_  3.19 %" xr:uid="{00000000-0004-0000-2C00-0000FB000000}"/>
    <hyperlink ref="CC52" tooltip="C.V.: _x000a_  1.79 %" xr:uid="{00000000-0004-0000-2C00-0000FC000000}"/>
    <hyperlink ref="CD52" tooltip="C.V.: _x000a_  2.34 %" xr:uid="{00000000-0004-0000-2C00-0000FD000000}"/>
    <hyperlink ref="CE52" tooltip="C.V.: _x000a_  2.08 %" xr:uid="{00000000-0004-0000-2C00-0000FE000000}"/>
    <hyperlink ref="CF52" tooltip="C.V.: _x000a_  2.46 %" xr:uid="{00000000-0004-0000-2C00-0000FF000000}"/>
    <hyperlink ref="CG52" tooltip="C.V.: _x000a_  2.89 %" xr:uid="{00000000-0004-0000-2C00-000000010000}"/>
    <hyperlink ref="CH52" tooltip="C.V.: _x000a_  3.31 %" xr:uid="{00000000-0004-0000-2C00-000001010000}"/>
    <hyperlink ref="CI52" tooltip="C.V.: _x000a_  1.19 %" xr:uid="{00000000-0004-0000-2C00-000002010000}"/>
    <hyperlink ref="CJ52" tooltip="C.V.: _x000a_  1.51 %" xr:uid="{00000000-0004-0000-2C00-000003010000}"/>
    <hyperlink ref="CK52" tooltip="C.V.: _x000a_  1.53 %" xr:uid="{00000000-0004-0000-2C00-000004010000}"/>
    <hyperlink ref="CL52" tooltip="C.V.: _x000a_  1.94 %" xr:uid="{00000000-0004-0000-2C00-000005010000}"/>
    <hyperlink ref="CM52" tooltip="C.V.: _x000a_  2.04 %" xr:uid="{00000000-0004-0000-2C00-000006010000}"/>
    <hyperlink ref="CN52" tooltip="C.V.: _x000a_  3.28 %" xr:uid="{00000000-0004-0000-2C00-000007010000}"/>
    <hyperlink ref="CO52" tooltip="C.V.: _x000a_  1.68 %" xr:uid="{00000000-0004-0000-2C00-000008010000}"/>
    <hyperlink ref="CP52" tooltip="C.V.: _x000a_  1.98 %" xr:uid="{00000000-0004-0000-2C00-000009010000}"/>
    <hyperlink ref="CQ52" tooltip="C.V.: _x000a_  1.96 %" xr:uid="{00000000-0004-0000-2C00-00000A010000}"/>
    <hyperlink ref="CR52" tooltip="C.V.: _x000a_  1.96 %" xr:uid="{00000000-0004-0000-2C00-00000B010000}"/>
    <hyperlink ref="CS52" tooltip="C.V.: _x000a_  2.26 %" xr:uid="{00000000-0004-0000-2C00-00000C010000}"/>
    <hyperlink ref="CT52" tooltip="C.V.: _x000a_  2.69 %" xr:uid="{00000000-0004-0000-2C00-00000D010000}"/>
    <hyperlink ref="C53" tooltip="C.V.: _x000a_  2.15 %" xr:uid="{00000000-0004-0000-2C00-00000E010000}"/>
    <hyperlink ref="D53" tooltip="C.V.: _x000a_  2.69 %" xr:uid="{00000000-0004-0000-2C00-00000F010000}"/>
    <hyperlink ref="E53" tooltip="C.V.: _x000a_  2.80 %" xr:uid="{00000000-0004-0000-2C00-000010010000}"/>
    <hyperlink ref="F53" tooltip="C.V.: _x000a_  2.64 %" xr:uid="{00000000-0004-0000-2C00-000011010000}"/>
    <hyperlink ref="G53" tooltip="C.V.: _x000a_  2.92 %" xr:uid="{00000000-0004-0000-2C00-000012010000}"/>
    <hyperlink ref="H53" tooltip="C.V.: _x000a_  3.52 %" xr:uid="{00000000-0004-0000-2C00-000013010000}"/>
    <hyperlink ref="I53" tooltip="C.V.: _x000a_  2.93 %" xr:uid="{00000000-0004-0000-2C00-000014010000}"/>
    <hyperlink ref="J53" tooltip="C.V.: _x000a_  4.22 %" xr:uid="{00000000-0004-0000-2C00-000015010000}"/>
    <hyperlink ref="K53" tooltip="C.V.: _x000a_  3.47 %" xr:uid="{00000000-0004-0000-2C00-000016010000}"/>
    <hyperlink ref="L53" tooltip="C.V.: _x000a_  1.76 %" xr:uid="{00000000-0004-0000-2C00-000017010000}"/>
    <hyperlink ref="M53" tooltip="C.V.: _x000a_  2.08 %" xr:uid="{00000000-0004-0000-2C00-000018010000}"/>
    <hyperlink ref="N53" tooltip="C.V.: _x000a_  2.25 %" xr:uid="{00000000-0004-0000-2C00-000019010000}"/>
    <hyperlink ref="O53" tooltip="C.V.: _x000a_  2.64 %" xr:uid="{00000000-0004-0000-2C00-00001A010000}"/>
    <hyperlink ref="P53" tooltip="C.V.: _x000a_  3.54 %" xr:uid="{00000000-0004-0000-2C00-00001B010000}"/>
    <hyperlink ref="Q53" tooltip="C.V.: _x000a_  3.22 %" xr:uid="{00000000-0004-0000-2C00-00001C010000}"/>
    <hyperlink ref="R53" tooltip="C.V.: _x000a_  1.98 %" xr:uid="{00000000-0004-0000-2C00-00001D010000}"/>
    <hyperlink ref="S53" tooltip="C.V.: _x000a_  2.72 %" xr:uid="{00000000-0004-0000-2C00-00001E010000}"/>
    <hyperlink ref="T53" tooltip="C.V.: _x000a_  2.25 %" xr:uid="{00000000-0004-0000-2C00-00001F010000}"/>
    <hyperlink ref="U53" tooltip="C.V.: _x000a_  1.15 %" xr:uid="{00000000-0004-0000-2C00-000020010000}"/>
    <hyperlink ref="V53" tooltip="C.V.: _x000a_  1.31 %" xr:uid="{00000000-0004-0000-2C00-000021010000}"/>
    <hyperlink ref="W53" tooltip="C.V.: _x000a_  1.74 %" xr:uid="{00000000-0004-0000-2C00-000022010000}"/>
    <hyperlink ref="X53" tooltip="C.V.: _x000a_  3.47 %" xr:uid="{00000000-0004-0000-2C00-000023010000}"/>
    <hyperlink ref="Y53" tooltip="C.V.: _x000a_  3.74 %" xr:uid="{00000000-0004-0000-2C00-000024010000}"/>
    <hyperlink ref="Z53" tooltip="C.V.: _x000a_  5.01 %" xr:uid="{00000000-0004-0000-2C00-000025010000}"/>
    <hyperlink ref="AA53" tooltip="C.V.: _x000a_  1.94 %" xr:uid="{00000000-0004-0000-2C00-000026010000}"/>
    <hyperlink ref="AB53" tooltip="C.V.: _x000a_  2.41 %" xr:uid="{00000000-0004-0000-2C00-000027010000}"/>
    <hyperlink ref="AC53" tooltip="C.V.: _x000a_  2.61 %" xr:uid="{00000000-0004-0000-2C00-000028010000}"/>
    <hyperlink ref="AD53" tooltip="C.V.: _x000a_  2.66 %" xr:uid="{00000000-0004-0000-2C00-000029010000}"/>
    <hyperlink ref="AE53" tooltip="C.V.: _x000a_  3.40 %" xr:uid="{00000000-0004-0000-2C00-00002A010000}"/>
    <hyperlink ref="AF53" tooltip="C.V.: _x000a_  2.99 %" xr:uid="{00000000-0004-0000-2C00-00002B010000}"/>
    <hyperlink ref="AG53" tooltip="C.V.: _x000a_  1.56 %" xr:uid="{00000000-0004-0000-2C00-00002C010000}"/>
    <hyperlink ref="AH53" tooltip="C.V.: _x000a_  1.87 %" xr:uid="{00000000-0004-0000-2C00-00002D010000}"/>
    <hyperlink ref="AI53" tooltip="C.V.: _x000a_  2.11 %" xr:uid="{00000000-0004-0000-2C00-00002E010000}"/>
    <hyperlink ref="AJ53" tooltip="C.V.: _x000a_  2.18 %" xr:uid="{00000000-0004-0000-2C00-00002F010000}"/>
    <hyperlink ref="AK53" tooltip="C.V.: _x000a_  2.45 %" xr:uid="{00000000-0004-0000-2C00-000030010000}"/>
    <hyperlink ref="AL53" tooltip="C.V.: _x000a_  2.75 %" xr:uid="{00000000-0004-0000-2C00-000031010000}"/>
    <hyperlink ref="AM53" tooltip="C.V.: _x000a_  2.18 %" xr:uid="{00000000-0004-0000-2C00-000032010000}"/>
    <hyperlink ref="AN53" tooltip="C.V.: _x000a_  1.91 %" xr:uid="{00000000-0004-0000-2C00-000033010000}"/>
    <hyperlink ref="AO53" tooltip="C.V.: _x000a_  3.01 %" xr:uid="{00000000-0004-0000-2C00-000034010000}"/>
    <hyperlink ref="AP53" tooltip="C.V.: _x000a_  2.01 %" xr:uid="{00000000-0004-0000-2C00-000035010000}"/>
    <hyperlink ref="AQ53" tooltip="C.V.: _x000a_  2.32 %" xr:uid="{00000000-0004-0000-2C00-000036010000}"/>
    <hyperlink ref="AR53" tooltip="C.V.: _x000a_  2.41 %" xr:uid="{00000000-0004-0000-2C00-000037010000}"/>
    <hyperlink ref="AS53" tooltip="C.V.: _x000a_  1.80 %" xr:uid="{00000000-0004-0000-2C00-000038010000}"/>
    <hyperlink ref="AT53" tooltip="C.V.: _x000a_  2.28 %" xr:uid="{00000000-0004-0000-2C00-000039010000}"/>
    <hyperlink ref="AU53" tooltip="C.V.: _x000a_  2.29 %" xr:uid="{00000000-0004-0000-2C00-00003A010000}"/>
    <hyperlink ref="AV53" tooltip="C.V.: _x000a_  1.82 %" xr:uid="{00000000-0004-0000-2C00-00003B010000}"/>
    <hyperlink ref="AW53" tooltip="C.V.: _x000a_  2.13 %" xr:uid="{00000000-0004-0000-2C00-00003C010000}"/>
    <hyperlink ref="AX53" tooltip="C.V.: _x000a_  2.36 %" xr:uid="{00000000-0004-0000-2C00-00003D010000}"/>
    <hyperlink ref="AY53" tooltip="C.V.: _x000a_  1.64 %" xr:uid="{00000000-0004-0000-2C00-00003E010000}"/>
    <hyperlink ref="AZ53" tooltip="C.V.: _x000a_  1.86 %" xr:uid="{00000000-0004-0000-2C00-00003F010000}"/>
    <hyperlink ref="BA53" tooltip="C.V.: _x000a_  2.17 %" xr:uid="{00000000-0004-0000-2C00-000040010000}"/>
    <hyperlink ref="BB53" tooltip="C.V.: _x000a_  2.01 %" xr:uid="{00000000-0004-0000-2C00-000041010000}"/>
    <hyperlink ref="BC53" tooltip="C.V.: _x000a_  2.34 %" xr:uid="{00000000-0004-0000-2C00-000042010000}"/>
    <hyperlink ref="BD53" tooltip="C.V.: _x000a_  2.26 %" xr:uid="{00000000-0004-0000-2C00-000043010000}"/>
    <hyperlink ref="BE53" tooltip="C.V.: _x000a_  2.33 %" xr:uid="{00000000-0004-0000-2C00-000044010000}"/>
    <hyperlink ref="BF53" tooltip="C.V.: _x000a_  3.04 %" xr:uid="{00000000-0004-0000-2C00-000045010000}"/>
    <hyperlink ref="BG53" tooltip="C.V.: _x000a_  2.91 %" xr:uid="{00000000-0004-0000-2C00-000046010000}"/>
    <hyperlink ref="BH53" tooltip="C.V.: _x000a_  1.10 %" xr:uid="{00000000-0004-0000-2C00-000047010000}"/>
    <hyperlink ref="BI53" tooltip="C.V.: _x000a_  1.15 %" xr:uid="{00000000-0004-0000-2C00-000048010000}"/>
    <hyperlink ref="BJ53" tooltip="C.V.: _x000a_  1.59 %" xr:uid="{00000000-0004-0000-2C00-000049010000}"/>
    <hyperlink ref="BK53" tooltip="C.V.: _x000a_  1.49 %" xr:uid="{00000000-0004-0000-2C00-00004A010000}"/>
    <hyperlink ref="BL53" tooltip="C.V.: _x000a_  1.65 %" xr:uid="{00000000-0004-0000-2C00-00004B010000}"/>
    <hyperlink ref="BM53" tooltip="C.V.: _x000a_  1.90 %" xr:uid="{00000000-0004-0000-2C00-00004C010000}"/>
    <hyperlink ref="BN53" tooltip="C.V.: _x000a_  2.91 %" xr:uid="{00000000-0004-0000-2C00-00004D010000}"/>
    <hyperlink ref="BO53" tooltip="C.V.: _x000a_  3.26 %" xr:uid="{00000000-0004-0000-2C00-00004E010000}"/>
    <hyperlink ref="BP53" tooltip="C.V.: _x000a_  3.65 %" xr:uid="{00000000-0004-0000-2C00-00004F010000}"/>
    <hyperlink ref="BQ53" tooltip="C.V.: _x000a_  2.21 %" xr:uid="{00000000-0004-0000-2C00-000050010000}"/>
    <hyperlink ref="BR53" tooltip="C.V.: _x000a_  2.64 %" xr:uid="{00000000-0004-0000-2C00-000051010000}"/>
    <hyperlink ref="BS53" tooltip="C.V.: _x000a_  2.90 %" xr:uid="{00000000-0004-0000-2C00-000052010000}"/>
    <hyperlink ref="BT53" tooltip="C.V.: _x000a_  2.50 %" xr:uid="{00000000-0004-0000-2C00-000053010000}"/>
    <hyperlink ref="BU53" tooltip="C.V.: _x000a_  3.06 %" xr:uid="{00000000-0004-0000-2C00-000054010000}"/>
    <hyperlink ref="BV53" tooltip="C.V.: _x000a_  2.93 %" xr:uid="{00000000-0004-0000-2C00-000055010000}"/>
    <hyperlink ref="BW53" tooltip="C.V.: _x000a_  1.82 %" xr:uid="{00000000-0004-0000-2C00-000056010000}"/>
    <hyperlink ref="BX53" tooltip="C.V.: _x000a_  2.29 %" xr:uid="{00000000-0004-0000-2C00-000057010000}"/>
    <hyperlink ref="BY53" tooltip="C.V.: _x000a_  2.50 %" xr:uid="{00000000-0004-0000-2C00-000058010000}"/>
    <hyperlink ref="BZ53" tooltip="C.V.: _x000a_  2.43 %" xr:uid="{00000000-0004-0000-2C00-000059010000}"/>
    <hyperlink ref="CA53" tooltip="C.V.: _x000a_  3.20 %" xr:uid="{00000000-0004-0000-2C00-00005A010000}"/>
    <hyperlink ref="CB53" tooltip="C.V.: _x000a_  3.05 %" xr:uid="{00000000-0004-0000-2C00-00005B010000}"/>
    <hyperlink ref="CC53" tooltip="C.V.: _x000a_  1.83 %" xr:uid="{00000000-0004-0000-2C00-00005C010000}"/>
    <hyperlink ref="CD53" tooltip="C.V.: _x000a_  2.01 %" xr:uid="{00000000-0004-0000-2C00-00005D010000}"/>
    <hyperlink ref="CE53" tooltip="C.V.: _x000a_  2.40 %" xr:uid="{00000000-0004-0000-2C00-00005E010000}"/>
    <hyperlink ref="CF53" tooltip="C.V.: _x000a_  2.54 %" xr:uid="{00000000-0004-0000-2C00-00005F010000}"/>
    <hyperlink ref="CG53" tooltip="C.V.: _x000a_  3.09 %" xr:uid="{00000000-0004-0000-2C00-000060010000}"/>
    <hyperlink ref="CH53" tooltip="C.V.: _x000a_  3.35 %" xr:uid="{00000000-0004-0000-2C00-000061010000}"/>
    <hyperlink ref="CI53" tooltip="C.V.: _x000a_  1.39 %" xr:uid="{00000000-0004-0000-2C00-000062010000}"/>
    <hyperlink ref="CJ53" tooltip="C.V.: _x000a_  1.62 %" xr:uid="{00000000-0004-0000-2C00-000063010000}"/>
    <hyperlink ref="CK53" tooltip="C.V.: _x000a_  1.72 %" xr:uid="{00000000-0004-0000-2C00-000064010000}"/>
    <hyperlink ref="CL53" tooltip="C.V.: _x000a_  1.74 %" xr:uid="{00000000-0004-0000-2C00-000065010000}"/>
    <hyperlink ref="CM53" tooltip="C.V.: _x000a_  2.25 %" xr:uid="{00000000-0004-0000-2C00-000066010000}"/>
    <hyperlink ref="CN53" tooltip="C.V.: _x000a_  2.51 %" xr:uid="{00000000-0004-0000-2C00-000067010000}"/>
    <hyperlink ref="CO53" tooltip="C.V.: _x000a_  1.61 %" xr:uid="{00000000-0004-0000-2C00-000068010000}"/>
    <hyperlink ref="CP53" tooltip="C.V.: _x000a_  2.01 %" xr:uid="{00000000-0004-0000-2C00-000069010000}"/>
    <hyperlink ref="CQ53" tooltip="C.V.: _x000a_  1.78 %" xr:uid="{00000000-0004-0000-2C00-00006A010000}"/>
    <hyperlink ref="CR53" tooltip="C.V.: _x000a_  1.90 %" xr:uid="{00000000-0004-0000-2C00-00006B010000}"/>
    <hyperlink ref="CS53" tooltip="C.V.: _x000a_  2.09 %" xr:uid="{00000000-0004-0000-2C00-00006C010000}"/>
    <hyperlink ref="CT53" tooltip="C.V.: _x000a_  2.66 %" xr:uid="{00000000-0004-0000-2C00-00006D010000}"/>
    <hyperlink ref="C54" tooltip="C.V.: _x000a_  2.21 %" xr:uid="{00000000-0004-0000-2C00-00006E010000}"/>
    <hyperlink ref="D54" tooltip="C.V.: _x000a_  2.78 %" xr:uid="{00000000-0004-0000-2C00-00006F010000}"/>
    <hyperlink ref="E54" tooltip="C.V.: _x000a_  2.85 %" xr:uid="{00000000-0004-0000-2C00-000070010000}"/>
    <hyperlink ref="F54" tooltip="C.V.: _x000a_  2.22 %" xr:uid="{00000000-0004-0000-2C00-000071010000}"/>
    <hyperlink ref="G54" tooltip="C.V.: _x000a_  2.66 %" xr:uid="{00000000-0004-0000-2C00-000072010000}"/>
    <hyperlink ref="H54" tooltip="C.V.: _x000a_  2.98 %" xr:uid="{00000000-0004-0000-2C00-000073010000}"/>
    <hyperlink ref="I54" tooltip="C.V.: _x000a_  3.35 %" xr:uid="{00000000-0004-0000-2C00-000074010000}"/>
    <hyperlink ref="J54" tooltip="C.V.: _x000a_  3.87 %" xr:uid="{00000000-0004-0000-2C00-000075010000}"/>
    <hyperlink ref="K54" tooltip="C.V.: _x000a_  4.20 %" xr:uid="{00000000-0004-0000-2C00-000076010000}"/>
    <hyperlink ref="L54" tooltip="C.V.: _x000a_  1.63 %" xr:uid="{00000000-0004-0000-2C00-000077010000}"/>
    <hyperlink ref="M54" tooltip="C.V.: _x000a_  1.85 %" xr:uid="{00000000-0004-0000-2C00-000078010000}"/>
    <hyperlink ref="N54" tooltip="C.V.: _x000a_  2.29 %" xr:uid="{00000000-0004-0000-2C00-000079010000}"/>
    <hyperlink ref="O54" tooltip="C.V.: _x000a_  2.44 %" xr:uid="{00000000-0004-0000-2C00-00007A010000}"/>
    <hyperlink ref="P54" tooltip="C.V.: _x000a_  3.12 %" xr:uid="{00000000-0004-0000-2C00-00007B010000}"/>
    <hyperlink ref="Q54" tooltip="C.V.: _x000a_  2.87 %" xr:uid="{00000000-0004-0000-2C00-00007C010000}"/>
    <hyperlink ref="R54" tooltip="C.V.: _x000a_  2.09 %" xr:uid="{00000000-0004-0000-2C00-00007D010000}"/>
    <hyperlink ref="S54" tooltip="C.V.: _x000a_  2.77 %" xr:uid="{00000000-0004-0000-2C00-00007E010000}"/>
    <hyperlink ref="T54" tooltip="C.V.: _x000a_  2.25 %" xr:uid="{00000000-0004-0000-2C00-00007F010000}"/>
    <hyperlink ref="U54" tooltip="C.V.: _x000a_  1.29 %" xr:uid="{00000000-0004-0000-2C00-000080010000}"/>
    <hyperlink ref="V54" tooltip="C.V.: _x000a_  1.39 %" xr:uid="{00000000-0004-0000-2C00-000081010000}"/>
    <hyperlink ref="W54" tooltip="C.V.: _x000a_  2.45 %" xr:uid="{00000000-0004-0000-2C00-000082010000}"/>
    <hyperlink ref="X54" tooltip="C.V.: _x000a_  3.53 %" xr:uid="{00000000-0004-0000-2C00-000083010000}"/>
    <hyperlink ref="Y54" tooltip="C.V.: _x000a_  3.85 %" xr:uid="{00000000-0004-0000-2C00-000084010000}"/>
    <hyperlink ref="Z54" tooltip="C.V.: _x000a_  4.81 %" xr:uid="{00000000-0004-0000-2C00-000085010000}"/>
    <hyperlink ref="AA54" tooltip="C.V.: _x000a_  2.06 %" xr:uid="{00000000-0004-0000-2C00-000086010000}"/>
    <hyperlink ref="AB54" tooltip="C.V.: _x000a_  2.51 %" xr:uid="{00000000-0004-0000-2C00-000087010000}"/>
    <hyperlink ref="AC54" tooltip="C.V.: _x000a_  2.77 %" xr:uid="{00000000-0004-0000-2C00-000088010000}"/>
    <hyperlink ref="AD54" tooltip="C.V.: _x000a_  2.09 %" xr:uid="{00000000-0004-0000-2C00-000089010000}"/>
    <hyperlink ref="AE54" tooltip="C.V.: _x000a_  2.61 %" xr:uid="{00000000-0004-0000-2C00-00008A010000}"/>
    <hyperlink ref="AF54" tooltip="C.V.: _x000a_  2.34 %" xr:uid="{00000000-0004-0000-2C00-00008B010000}"/>
    <hyperlink ref="AG54" tooltip="C.V.: _x000a_  1.75 %" xr:uid="{00000000-0004-0000-2C00-00008C010000}"/>
    <hyperlink ref="AH54" tooltip="C.V.: _x000a_  1.99 %" xr:uid="{00000000-0004-0000-2C00-00008D010000}"/>
    <hyperlink ref="AI54" tooltip="C.V.: _x000a_  2.53 %" xr:uid="{00000000-0004-0000-2C00-00008E010000}"/>
    <hyperlink ref="AJ54" tooltip="C.V.: _x000a_  1.98 %" xr:uid="{00000000-0004-0000-2C00-00008F010000}"/>
    <hyperlink ref="AK54" tooltip="C.V.: _x000a_  2.29 %" xr:uid="{00000000-0004-0000-2C00-000090010000}"/>
    <hyperlink ref="AL54" tooltip="C.V.: _x000a_  2.62 %" xr:uid="{00000000-0004-0000-2C00-000091010000}"/>
    <hyperlink ref="AM54" tooltip="C.V.: _x000a_  1.51 %" xr:uid="{00000000-0004-0000-2C00-000092010000}"/>
    <hyperlink ref="AN54" tooltip="C.V.: _x000a_  1.56 %" xr:uid="{00000000-0004-0000-2C00-000093010000}"/>
    <hyperlink ref="AO54" tooltip="C.V.: _x000a_  2.20 %" xr:uid="{00000000-0004-0000-2C00-000094010000}"/>
    <hyperlink ref="AP54" tooltip="C.V.: _x000a_  2.31 %" xr:uid="{00000000-0004-0000-2C00-000095010000}"/>
    <hyperlink ref="AQ54" tooltip="C.V.: _x000a_  2.70 %" xr:uid="{00000000-0004-0000-2C00-000096010000}"/>
    <hyperlink ref="AR54" tooltip="C.V.: _x000a_  2.62 %" xr:uid="{00000000-0004-0000-2C00-000097010000}"/>
    <hyperlink ref="AS54" tooltip="C.V.: _x000a_  1.79 %" xr:uid="{00000000-0004-0000-2C00-000098010000}"/>
    <hyperlink ref="AT54" tooltip="C.V.: _x000a_  2.32 %" xr:uid="{00000000-0004-0000-2C00-000099010000}"/>
    <hyperlink ref="AU54" tooltip="C.V.: _x000a_  2.26 %" xr:uid="{00000000-0004-0000-2C00-00009A010000}"/>
    <hyperlink ref="AV54" tooltip="C.V.: _x000a_  1.85 %" xr:uid="{00000000-0004-0000-2C00-00009B010000}"/>
    <hyperlink ref="AW54" tooltip="C.V.: _x000a_  2.20 %" xr:uid="{00000000-0004-0000-2C00-00009C010000}"/>
    <hyperlink ref="AX54" tooltip="C.V.: _x000a_  2.26 %" xr:uid="{00000000-0004-0000-2C00-00009D010000}"/>
    <hyperlink ref="AY54" tooltip="C.V.: _x000a_  1.50 %" xr:uid="{00000000-0004-0000-2C00-00009E010000}"/>
    <hyperlink ref="AZ54" tooltip="C.V.: _x000a_  1.61 %" xr:uid="{00000000-0004-0000-2C00-00009F010000}"/>
    <hyperlink ref="BA54" tooltip="C.V.: _x000a_  2.45 %" xr:uid="{00000000-0004-0000-2C00-0000A0010000}"/>
    <hyperlink ref="BB54" tooltip="C.V.: _x000a_  1.97 %" xr:uid="{00000000-0004-0000-2C00-0000A1010000}"/>
    <hyperlink ref="BC54" tooltip="C.V.: _x000a_  2.31 %" xr:uid="{00000000-0004-0000-2C00-0000A2010000}"/>
    <hyperlink ref="BD54" tooltip="C.V.: _x000a_  2.15 %" xr:uid="{00000000-0004-0000-2C00-0000A3010000}"/>
    <hyperlink ref="BE54" tooltip="C.V.: _x000a_  2.28 %" xr:uid="{00000000-0004-0000-2C00-0000A4010000}"/>
    <hyperlink ref="BF54" tooltip="C.V.: _x000a_  2.92 %" xr:uid="{00000000-0004-0000-2C00-0000A5010000}"/>
    <hyperlink ref="BG54" tooltip="C.V.: _x000a_  2.99 %" xr:uid="{00000000-0004-0000-2C00-0000A6010000}"/>
    <hyperlink ref="BH54" tooltip="C.V.: _x000a_  1.21 %" xr:uid="{00000000-0004-0000-2C00-0000A7010000}"/>
    <hyperlink ref="BI54" tooltip="C.V.: _x000a_  1.22 %" xr:uid="{00000000-0004-0000-2C00-0000A8010000}"/>
    <hyperlink ref="BJ54" tooltip="C.V.: _x000a_  1.65 %" xr:uid="{00000000-0004-0000-2C00-0000A9010000}"/>
    <hyperlink ref="BK54" tooltip="C.V.: _x000a_  1.47 %" xr:uid="{00000000-0004-0000-2C00-0000AA010000}"/>
    <hyperlink ref="BL54" tooltip="C.V.: _x000a_  1.62 %" xr:uid="{00000000-0004-0000-2C00-0000AB010000}"/>
    <hyperlink ref="BM54" tooltip="C.V.: _x000a_  1.99 %" xr:uid="{00000000-0004-0000-2C00-0000AC010000}"/>
    <hyperlink ref="BN54" tooltip="C.V.: _x000a_  2.68 %" xr:uid="{00000000-0004-0000-2C00-0000AD010000}"/>
    <hyperlink ref="BO54" tooltip="C.V.: _x000a_  3.11 %" xr:uid="{00000000-0004-0000-2C00-0000AE010000}"/>
    <hyperlink ref="BP54" tooltip="C.V.: _x000a_  3.48 %" xr:uid="{00000000-0004-0000-2C00-0000AF010000}"/>
    <hyperlink ref="BQ54" tooltip="C.V.: _x000a_  2.20 %" xr:uid="{00000000-0004-0000-2C00-0000B0010000}"/>
    <hyperlink ref="BR54" tooltip="C.V.: _x000a_  2.64 %" xr:uid="{00000000-0004-0000-2C00-0000B1010000}"/>
    <hyperlink ref="BS54" tooltip="C.V.: _x000a_  2.73 %" xr:uid="{00000000-0004-0000-2C00-0000B2010000}"/>
    <hyperlink ref="BT54" tooltip="C.V.: _x000a_  2.40 %" xr:uid="{00000000-0004-0000-2C00-0000B3010000}"/>
    <hyperlink ref="BU54" tooltip="C.V.: _x000a_  3.10 %" xr:uid="{00000000-0004-0000-2C00-0000B4010000}"/>
    <hyperlink ref="BV54" tooltip="C.V.: _x000a_  2.80 %" xr:uid="{00000000-0004-0000-2C00-0000B5010000}"/>
    <hyperlink ref="BW54" tooltip="C.V.: _x000a_  2.02 %" xr:uid="{00000000-0004-0000-2C00-0000B6010000}"/>
    <hyperlink ref="BX54" tooltip="C.V.: _x000a_  2.49 %" xr:uid="{00000000-0004-0000-2C00-0000B7010000}"/>
    <hyperlink ref="BY54" tooltip="C.V.: _x000a_  2.57 %" xr:uid="{00000000-0004-0000-2C00-0000B8010000}"/>
    <hyperlink ref="BZ54" tooltip="C.V.: _x000a_  2.55 %" xr:uid="{00000000-0004-0000-2C00-0000B9010000}"/>
    <hyperlink ref="CA54" tooltip="C.V.: _x000a_  3.26 %" xr:uid="{00000000-0004-0000-2C00-0000BA010000}"/>
    <hyperlink ref="CB54" tooltip="C.V.: _x000a_  3.52 %" xr:uid="{00000000-0004-0000-2C00-0000BB010000}"/>
    <hyperlink ref="CC54" tooltip="C.V.: _x000a_  1.62 %" xr:uid="{00000000-0004-0000-2C00-0000BC010000}"/>
    <hyperlink ref="CD54" tooltip="C.V.: _x000a_  1.81 %" xr:uid="{00000000-0004-0000-2C00-0000BD010000}"/>
    <hyperlink ref="CE54" tooltip="C.V.: _x000a_  2.23 %" xr:uid="{00000000-0004-0000-2C00-0000BE010000}"/>
    <hyperlink ref="CF54" tooltip="C.V.: _x000a_  2.49 %" xr:uid="{00000000-0004-0000-2C00-0000BF010000}"/>
    <hyperlink ref="CG54" tooltip="C.V.: _x000a_  3.06 %" xr:uid="{00000000-0004-0000-2C00-0000C0010000}"/>
    <hyperlink ref="CH54" tooltip="C.V.: _x000a_  3.22 %" xr:uid="{00000000-0004-0000-2C00-0000C1010000}"/>
    <hyperlink ref="CI54" tooltip="C.V.: _x000a_  1.45 %" xr:uid="{00000000-0004-0000-2C00-0000C2010000}"/>
    <hyperlink ref="CJ54" tooltip="C.V.: _x000a_  1.72 %" xr:uid="{00000000-0004-0000-2C00-0000C3010000}"/>
    <hyperlink ref="CK54" tooltip="C.V.: _x000a_  1.80 %" xr:uid="{00000000-0004-0000-2C00-0000C4010000}"/>
    <hyperlink ref="CL54" tooltip="C.V.: _x000a_  1.80 %" xr:uid="{00000000-0004-0000-2C00-0000C5010000}"/>
    <hyperlink ref="CM54" tooltip="C.V.: _x000a_  2.03 %" xr:uid="{00000000-0004-0000-2C00-0000C6010000}"/>
    <hyperlink ref="CN54" tooltip="C.V.: _x000a_  2.85 %" xr:uid="{00000000-0004-0000-2C00-0000C7010000}"/>
    <hyperlink ref="CO54" tooltip="C.V.: _x000a_  1.78 %" xr:uid="{00000000-0004-0000-2C00-0000C8010000}"/>
    <hyperlink ref="CP54" tooltip="C.V.: _x000a_  2.11 %" xr:uid="{00000000-0004-0000-2C00-0000C9010000}"/>
    <hyperlink ref="CQ54" tooltip="C.V.: _x000a_  2.05 %" xr:uid="{00000000-0004-0000-2C00-0000CA010000}"/>
    <hyperlink ref="CR54" tooltip="C.V.: _x000a_  1.96 %" xr:uid="{00000000-0004-0000-2C00-0000CB010000}"/>
    <hyperlink ref="CS54" tooltip="C.V.: _x000a_  2.24 %" xr:uid="{00000000-0004-0000-2C00-0000CC010000}"/>
    <hyperlink ref="CT54" tooltip="C.V.: _x000a_  2.77 %" xr:uid="{00000000-0004-0000-2C00-0000CD010000}"/>
    <hyperlink ref="C55" tooltip="C.V.: _x000a_  2.23 %" xr:uid="{00000000-0004-0000-2C00-0000CE010000}"/>
    <hyperlink ref="D55" tooltip="C.V.: _x000a_  2.84 %" xr:uid="{00000000-0004-0000-2C00-0000CF010000}"/>
    <hyperlink ref="E55" tooltip="C.V.: _x000a_  2.88 %" xr:uid="{00000000-0004-0000-2C00-0000D0010000}"/>
    <hyperlink ref="F55" tooltip="C.V.: _x000a_  2.44 %" xr:uid="{00000000-0004-0000-2C00-0000D1010000}"/>
    <hyperlink ref="G55" tooltip="C.V.: _x000a_  2.75 %" xr:uid="{00000000-0004-0000-2C00-0000D2010000}"/>
    <hyperlink ref="H55" tooltip="C.V.: _x000a_  3.31 %" xr:uid="{00000000-0004-0000-2C00-0000D3010000}"/>
    <hyperlink ref="I55" tooltip="C.V.: _x000a_  2.73 %" xr:uid="{00000000-0004-0000-2C00-0000D4010000}"/>
    <hyperlink ref="J55" tooltip="C.V.: _x000a_  3.25 %" xr:uid="{00000000-0004-0000-2C00-0000D5010000}"/>
    <hyperlink ref="K55" tooltip="C.V.: _x000a_  4.31 %" xr:uid="{00000000-0004-0000-2C00-0000D6010000}"/>
    <hyperlink ref="L55" tooltip="C.V.: _x000a_  1.56 %" xr:uid="{00000000-0004-0000-2C00-0000D7010000}"/>
    <hyperlink ref="M55" tooltip="C.V.: _x000a_  1.78 %" xr:uid="{00000000-0004-0000-2C00-0000D8010000}"/>
    <hyperlink ref="N55" tooltip="C.V.: _x000a_  2.33 %" xr:uid="{00000000-0004-0000-2C00-0000D9010000}"/>
    <hyperlink ref="O55" tooltip="C.V.: _x000a_  2.42 %" xr:uid="{00000000-0004-0000-2C00-0000DA010000}"/>
    <hyperlink ref="P55" tooltip="C.V.: _x000a_  3.05 %" xr:uid="{00000000-0004-0000-2C00-0000DB010000}"/>
    <hyperlink ref="Q55" tooltip="C.V.: _x000a_  3.12 %" xr:uid="{00000000-0004-0000-2C00-0000DC010000}"/>
    <hyperlink ref="R55" tooltip="C.V.: _x000a_  2.30 %" xr:uid="{00000000-0004-0000-2C00-0000DD010000}"/>
    <hyperlink ref="S55" tooltip="C.V.: _x000a_  2.73 %" xr:uid="{00000000-0004-0000-2C00-0000DE010000}"/>
    <hyperlink ref="T55" tooltip="C.V.: _x000a_  2.74 %" xr:uid="{00000000-0004-0000-2C00-0000DF010000}"/>
    <hyperlink ref="U55" tooltip="C.V.: _x000a_  1.13 %" xr:uid="{00000000-0004-0000-2C00-0000E0010000}"/>
    <hyperlink ref="V55" tooltip="C.V.: _x000a_  1.20 %" xr:uid="{00000000-0004-0000-2C00-0000E1010000}"/>
    <hyperlink ref="W55" tooltip="C.V.: _x000a_  2.01 %" xr:uid="{00000000-0004-0000-2C00-0000E2010000}"/>
    <hyperlink ref="X55" tooltip="C.V.: _x000a_  3.52 %" xr:uid="{00000000-0004-0000-2C00-0000E3010000}"/>
    <hyperlink ref="Y55" tooltip="C.V.: _x000a_  3.82 %" xr:uid="{00000000-0004-0000-2C00-0000E4010000}"/>
    <hyperlink ref="Z55" tooltip="C.V.: _x000a_  4.96 %" xr:uid="{00000000-0004-0000-2C00-0000E5010000}"/>
    <hyperlink ref="AA55" tooltip="C.V.: _x000a_  2.11 %" xr:uid="{00000000-0004-0000-2C00-0000E6010000}"/>
    <hyperlink ref="AB55" tooltip="C.V.: _x000a_  2.58 %" xr:uid="{00000000-0004-0000-2C00-0000E7010000}"/>
    <hyperlink ref="AC55" tooltip="C.V.: _x000a_  2.92 %" xr:uid="{00000000-0004-0000-2C00-0000E8010000}"/>
    <hyperlink ref="AD55" tooltip="C.V.: _x000a_  1.74 %" xr:uid="{00000000-0004-0000-2C00-0000E9010000}"/>
    <hyperlink ref="AE55" tooltip="C.V.: _x000a_  2.23 %" xr:uid="{00000000-0004-0000-2C00-0000EA010000}"/>
    <hyperlink ref="AF55" tooltip="C.V.: _x000a_  2.28 %" xr:uid="{00000000-0004-0000-2C00-0000EB010000}"/>
    <hyperlink ref="AG55" tooltip="C.V.: _x000a_  1.70 %" xr:uid="{00000000-0004-0000-2C00-0000EC010000}"/>
    <hyperlink ref="AH55" tooltip="C.V.: _x000a_  1.94 %" xr:uid="{00000000-0004-0000-2C00-0000ED010000}"/>
    <hyperlink ref="AI55" tooltip="C.V.: _x000a_  2.43 %" xr:uid="{00000000-0004-0000-2C00-0000EE010000}"/>
    <hyperlink ref="AJ55" tooltip="C.V.: _x000a_  2.17 %" xr:uid="{00000000-0004-0000-2C00-0000EF010000}"/>
    <hyperlink ref="AK55" tooltip="C.V.: _x000a_  2.60 %" xr:uid="{00000000-0004-0000-2C00-0000F0010000}"/>
    <hyperlink ref="AL55" tooltip="C.V.: _x000a_  2.80 %" xr:uid="{00000000-0004-0000-2C00-0000F1010000}"/>
    <hyperlink ref="AM55" tooltip="C.V.: _x000a_  1.27 %" xr:uid="{00000000-0004-0000-2C00-0000F2010000}"/>
    <hyperlink ref="AN55" tooltip="C.V.: _x000a_  1.36 %" xr:uid="{00000000-0004-0000-2C00-0000F3010000}"/>
    <hyperlink ref="AO55" tooltip="C.V.: _x000a_  2.10 %" xr:uid="{00000000-0004-0000-2C00-0000F4010000}"/>
    <hyperlink ref="AP55" tooltip="C.V.: _x000a_  2.07 %" xr:uid="{00000000-0004-0000-2C00-0000F5010000}"/>
    <hyperlink ref="AQ55" tooltip="C.V.: _x000a_  2.54 %" xr:uid="{00000000-0004-0000-2C00-0000F6010000}"/>
    <hyperlink ref="AR55" tooltip="C.V.: _x000a_  2.37 %" xr:uid="{00000000-0004-0000-2C00-0000F7010000}"/>
    <hyperlink ref="AS55" tooltip="C.V.: _x000a_  2.16 %" xr:uid="{00000000-0004-0000-2C00-0000F8010000}"/>
    <hyperlink ref="AT55" tooltip="C.V.: _x000a_  2.59 %" xr:uid="{00000000-0004-0000-2C00-0000F9010000}"/>
    <hyperlink ref="AU55" tooltip="C.V.: _x000a_  2.48 %" xr:uid="{00000000-0004-0000-2C00-0000FA010000}"/>
    <hyperlink ref="AV55" tooltip="C.V.: _x000a_  1.85 %" xr:uid="{00000000-0004-0000-2C00-0000FB010000}"/>
    <hyperlink ref="AW55" tooltip="C.V.: _x000a_  2.18 %" xr:uid="{00000000-0004-0000-2C00-0000FC010000}"/>
    <hyperlink ref="AX55" tooltip="C.V.: _x000a_  2.48 %" xr:uid="{00000000-0004-0000-2C00-0000FD010000}"/>
    <hyperlink ref="AY55" tooltip="C.V.: _x000a_  1.58 %" xr:uid="{00000000-0004-0000-2C00-0000FE010000}"/>
    <hyperlink ref="AZ55" tooltip="C.V.: _x000a_  1.70 %" xr:uid="{00000000-0004-0000-2C00-0000FF010000}"/>
    <hyperlink ref="BA55" tooltip="C.V.: _x000a_  2.27 %" xr:uid="{00000000-0004-0000-2C00-000000020000}"/>
    <hyperlink ref="BB55" tooltip="C.V.: _x000a_  2.06 %" xr:uid="{00000000-0004-0000-2C00-000001020000}"/>
    <hyperlink ref="BC55" tooltip="C.V.: _x000a_  2.43 %" xr:uid="{00000000-0004-0000-2C00-000002020000}"/>
    <hyperlink ref="BD55" tooltip="C.V.: _x000a_  2.31 %" xr:uid="{00000000-0004-0000-2C00-000003020000}"/>
    <hyperlink ref="BE55" tooltip="C.V.: _x000a_  2.42 %" xr:uid="{00000000-0004-0000-2C00-000004020000}"/>
    <hyperlink ref="BF55" tooltip="C.V.: _x000a_  2.93 %" xr:uid="{00000000-0004-0000-2C00-000005020000}"/>
    <hyperlink ref="BG55" tooltip="C.V.: _x000a_  3.02 %" xr:uid="{00000000-0004-0000-2C00-000006020000}"/>
    <hyperlink ref="BH55" tooltip="C.V.: _x000a_  1.20 %" xr:uid="{00000000-0004-0000-2C00-000007020000}"/>
    <hyperlink ref="BI55" tooltip="C.V.: _x000a_  1.18 %" xr:uid="{00000000-0004-0000-2C00-000008020000}"/>
    <hyperlink ref="BJ55" tooltip="C.V.: _x000a_  1.70 %" xr:uid="{00000000-0004-0000-2C00-000009020000}"/>
    <hyperlink ref="BK55" tooltip="C.V.: _x000a_  1.47 %" xr:uid="{00000000-0004-0000-2C00-00000A020000}"/>
    <hyperlink ref="BL55" tooltip="C.V.: _x000a_  1.61 %" xr:uid="{00000000-0004-0000-2C00-00000B020000}"/>
    <hyperlink ref="BM55" tooltip="C.V.: _x000a_  1.96 %" xr:uid="{00000000-0004-0000-2C00-00000C020000}"/>
    <hyperlink ref="BN55" tooltip="C.V.: _x000a_  2.58 %" xr:uid="{00000000-0004-0000-2C00-00000D020000}"/>
    <hyperlink ref="BO55" tooltip="C.V.: _x000a_  2.88 %" xr:uid="{00000000-0004-0000-2C00-00000E020000}"/>
    <hyperlink ref="BP55" tooltip="C.V.: _x000a_  3.16 %" xr:uid="{00000000-0004-0000-2C00-00000F020000}"/>
    <hyperlink ref="BQ55" tooltip="C.V.: _x000a_  2.26 %" xr:uid="{00000000-0004-0000-2C00-000010020000}"/>
    <hyperlink ref="BR55" tooltip="C.V.: _x000a_  2.65 %" xr:uid="{00000000-0004-0000-2C00-000011020000}"/>
    <hyperlink ref="BS55" tooltip="C.V.: _x000a_  3.32 %" xr:uid="{00000000-0004-0000-2C00-000012020000}"/>
    <hyperlink ref="BT55" tooltip="C.V.: _x000a_  2.06 %" xr:uid="{00000000-0004-0000-2C00-000013020000}"/>
    <hyperlink ref="BU55" tooltip="C.V.: _x000a_  2.60 %" xr:uid="{00000000-0004-0000-2C00-000014020000}"/>
    <hyperlink ref="BV55" tooltip="C.V.: _x000a_  3.02 %" xr:uid="{00000000-0004-0000-2C00-000015020000}"/>
    <hyperlink ref="BW55" tooltip="C.V.: _x000a_  2.12 %" xr:uid="{00000000-0004-0000-2C00-000016020000}"/>
    <hyperlink ref="BX55" tooltip="C.V.: _x000a_  2.35 %" xr:uid="{00000000-0004-0000-2C00-000017020000}"/>
    <hyperlink ref="BY55" tooltip="C.V.: _x000a_  3.07 %" xr:uid="{00000000-0004-0000-2C00-000018020000}"/>
    <hyperlink ref="BZ55" tooltip="C.V.: _x000a_  2.44 %" xr:uid="{00000000-0004-0000-2C00-000019020000}"/>
    <hyperlink ref="CA55" tooltip="C.V.: _x000a_  2.92 %" xr:uid="{00000000-0004-0000-2C00-00001A020000}"/>
    <hyperlink ref="CB55" tooltip="C.V.: _x000a_  3.65 %" xr:uid="{00000000-0004-0000-2C00-00001B020000}"/>
    <hyperlink ref="CC55" tooltip="C.V.: _x000a_  1.51 %" xr:uid="{00000000-0004-0000-2C00-00001C020000}"/>
    <hyperlink ref="CD55" tooltip="C.V.: _x000a_  1.76 %" xr:uid="{00000000-0004-0000-2C00-00001D020000}"/>
    <hyperlink ref="CE55" tooltip="C.V.: _x000a_  2.25 %" xr:uid="{00000000-0004-0000-2C00-00001E020000}"/>
    <hyperlink ref="CF55" tooltip="C.V.: _x000a_  2.47 %" xr:uid="{00000000-0004-0000-2C00-00001F020000}"/>
    <hyperlink ref="CG55" tooltip="C.V.: _x000a_  2.96 %" xr:uid="{00000000-0004-0000-2C00-000020020000}"/>
    <hyperlink ref="CH55" tooltip="C.V.: _x000a_  3.26 %" xr:uid="{00000000-0004-0000-2C00-000021020000}"/>
    <hyperlink ref="CI55" tooltip="C.V.: _x000a_  1.44 %" xr:uid="{00000000-0004-0000-2C00-000022020000}"/>
    <hyperlink ref="CJ55" tooltip="C.V.: _x000a_  1.71 %" xr:uid="{00000000-0004-0000-2C00-000023020000}"/>
    <hyperlink ref="CK55" tooltip="C.V.: _x000a_  1.75 %" xr:uid="{00000000-0004-0000-2C00-000024020000}"/>
    <hyperlink ref="CL55" tooltip="C.V.: _x000a_  1.80 %" xr:uid="{00000000-0004-0000-2C00-000025020000}"/>
    <hyperlink ref="CM55" tooltip="C.V.: _x000a_  1.98 %" xr:uid="{00000000-0004-0000-2C00-000026020000}"/>
    <hyperlink ref="CN55" tooltip="C.V.: _x000a_  2.97 %" xr:uid="{00000000-0004-0000-2C00-000027020000}"/>
    <hyperlink ref="CO55" tooltip="C.V.: _x000a_  1.65 %" xr:uid="{00000000-0004-0000-2C00-000028020000}"/>
    <hyperlink ref="CP55" tooltip="C.V.: _x000a_  2.06 %" xr:uid="{00000000-0004-0000-2C00-000029020000}"/>
    <hyperlink ref="CQ55" tooltip="C.V.: _x000a_  1.94 %" xr:uid="{00000000-0004-0000-2C00-00002A020000}"/>
    <hyperlink ref="CR55" tooltip="C.V.: _x000a_  1.69 %" xr:uid="{00000000-0004-0000-2C00-00002B020000}"/>
    <hyperlink ref="CS55" tooltip="C.V.: _x000a_  1.97 %" xr:uid="{00000000-0004-0000-2C00-00002C020000}"/>
    <hyperlink ref="CT55" tooltip="C.V.: _x000a_  2.72 %" xr:uid="{00000000-0004-0000-2C00-00002D020000}"/>
    <hyperlink ref="C56" tooltip="C.V.: _x000a_  2.27 %" xr:uid="{00000000-0004-0000-2C00-00002E020000}"/>
    <hyperlink ref="D56" tooltip="C.V.: _x000a_  2.79 %" xr:uid="{00000000-0004-0000-2C00-00002F020000}"/>
    <hyperlink ref="E56" tooltip="C.V.: _x000a_  2.86 %" xr:uid="{00000000-0004-0000-2C00-000030020000}"/>
    <hyperlink ref="F56" tooltip="C.V.: _x000a_  2.40 %" xr:uid="{00000000-0004-0000-2C00-000031020000}"/>
    <hyperlink ref="G56" tooltip="C.V.: _x000a_  2.73 %" xr:uid="{00000000-0004-0000-2C00-000032020000}"/>
    <hyperlink ref="H56" tooltip="C.V.: _x000a_  3.12 %" xr:uid="{00000000-0004-0000-2C00-000033020000}"/>
    <hyperlink ref="I56" tooltip="C.V.: _x000a_  2.95 %" xr:uid="{00000000-0004-0000-2C00-000034020000}"/>
    <hyperlink ref="J56" tooltip="C.V.: _x000a_  3.45 %" xr:uid="{00000000-0004-0000-2C00-000035020000}"/>
    <hyperlink ref="K56" tooltip="C.V.: _x000a_  3.91 %" xr:uid="{00000000-0004-0000-2C00-000036020000}"/>
    <hyperlink ref="L56" tooltip="C.V.: _x000a_  1.47 %" xr:uid="{00000000-0004-0000-2C00-000037020000}"/>
    <hyperlink ref="M56" tooltip="C.V.: _x000a_  1.63 %" xr:uid="{00000000-0004-0000-2C00-000038020000}"/>
    <hyperlink ref="N56" tooltip="C.V.: _x000a_  2.13 %" xr:uid="{00000000-0004-0000-2C00-000039020000}"/>
    <hyperlink ref="O56" tooltip="C.V.: _x000a_  2.58 %" xr:uid="{00000000-0004-0000-2C00-00003A020000}"/>
    <hyperlink ref="P56" tooltip="C.V.: _x000a_  3.27 %" xr:uid="{00000000-0004-0000-2C00-00003B020000}"/>
    <hyperlink ref="Q56" tooltip="C.V.: _x000a_  3.24 %" xr:uid="{00000000-0004-0000-2C00-00003C020000}"/>
    <hyperlink ref="R56" tooltip="C.V.: _x000a_  2.05 %" xr:uid="{00000000-0004-0000-2C00-00003D020000}"/>
    <hyperlink ref="S56" tooltip="C.V.: _x000a_  2.84 %" xr:uid="{00000000-0004-0000-2C00-00003E020000}"/>
    <hyperlink ref="T56" tooltip="C.V.: _x000a_  2.09 %" xr:uid="{00000000-0004-0000-2C00-00003F020000}"/>
    <hyperlink ref="U56" tooltip="C.V.: _x000a_  1.26 %" xr:uid="{00000000-0004-0000-2C00-000040020000}"/>
    <hyperlink ref="V56" tooltip="C.V.: _x000a_  1.43 %" xr:uid="{00000000-0004-0000-2C00-000041020000}"/>
    <hyperlink ref="W56" tooltip="C.V.: _x000a_  1.74 %" xr:uid="{00000000-0004-0000-2C00-000042020000}"/>
    <hyperlink ref="X56" tooltip="C.V.: _x000a_  3.42 %" xr:uid="{00000000-0004-0000-2C00-000043020000}"/>
    <hyperlink ref="Y56" tooltip="C.V.: _x000a_  3.71 %" xr:uid="{00000000-0004-0000-2C00-000044020000}"/>
    <hyperlink ref="Z56" tooltip="C.V.: _x000a_  4.48 %" xr:uid="{00000000-0004-0000-2C00-000045020000}"/>
    <hyperlink ref="AA56" tooltip="C.V.: _x000a_  2.07 %" xr:uid="{00000000-0004-0000-2C00-000046020000}"/>
    <hyperlink ref="AB56" tooltip="C.V.: _x000a_  2.57 %" xr:uid="{00000000-0004-0000-2C00-000047020000}"/>
    <hyperlink ref="AC56" tooltip="C.V.: _x000a_  2.81 %" xr:uid="{00000000-0004-0000-2C00-000048020000}"/>
    <hyperlink ref="AD56" tooltip="C.V.: _x000a_  2.29 %" xr:uid="{00000000-0004-0000-2C00-000049020000}"/>
    <hyperlink ref="AE56" tooltip="C.V.: _x000a_  2.96 %" xr:uid="{00000000-0004-0000-2C00-00004A020000}"/>
    <hyperlink ref="AF56" tooltip="C.V.: _x000a_  2.45 %" xr:uid="{00000000-0004-0000-2C00-00004B020000}"/>
    <hyperlink ref="AG56" tooltip="C.V.: _x000a_  1.74 %" xr:uid="{00000000-0004-0000-2C00-00004C020000}"/>
    <hyperlink ref="AH56" tooltip="C.V.: _x000a_  2.00 %" xr:uid="{00000000-0004-0000-2C00-00004D020000}"/>
    <hyperlink ref="AI56" tooltip="C.V.: _x000a_  2.49 %" xr:uid="{00000000-0004-0000-2C00-00004E020000}"/>
    <hyperlink ref="AJ56" tooltip="C.V.: _x000a_  2.48 %" xr:uid="{00000000-0004-0000-2C00-00004F020000}"/>
    <hyperlink ref="AK56" tooltip="C.V.: _x000a_  3.07 %" xr:uid="{00000000-0004-0000-2C00-000050020000}"/>
    <hyperlink ref="AL56" tooltip="C.V.: _x000a_  2.97 %" xr:uid="{00000000-0004-0000-2C00-000051020000}"/>
    <hyperlink ref="AM56" tooltip="C.V.: _x000a_  1.49 %" xr:uid="{00000000-0004-0000-2C00-000052020000}"/>
    <hyperlink ref="AN56" tooltip="C.V.: _x000a_  1.63 %" xr:uid="{00000000-0004-0000-2C00-000053020000}"/>
    <hyperlink ref="AO56" tooltip="C.V.: _x000a_  2.09 %" xr:uid="{00000000-0004-0000-2C00-000054020000}"/>
    <hyperlink ref="AP56" tooltip="C.V.: _x000a_  2.04 %" xr:uid="{00000000-0004-0000-2C00-000055020000}"/>
    <hyperlink ref="AQ56" tooltip="C.V.: _x000a_  2.53 %" xr:uid="{00000000-0004-0000-2C00-000056020000}"/>
    <hyperlink ref="AR56" tooltip="C.V.: _x000a_  2.07 %" xr:uid="{00000000-0004-0000-2C00-000057020000}"/>
    <hyperlink ref="AS56" tooltip="C.V.: _x000a_  2.19 %" xr:uid="{00000000-0004-0000-2C00-000058020000}"/>
    <hyperlink ref="AT56" tooltip="C.V.: _x000a_  2.41 %" xr:uid="{00000000-0004-0000-2C00-000059020000}"/>
    <hyperlink ref="AU56" tooltip="C.V.: _x000a_  2.69 %" xr:uid="{00000000-0004-0000-2C00-00005A020000}"/>
    <hyperlink ref="AV56" tooltip="C.V.: _x000a_  1.70 %" xr:uid="{00000000-0004-0000-2C00-00005B020000}"/>
    <hyperlink ref="AW56" tooltip="C.V.: _x000a_  1.96 %" xr:uid="{00000000-0004-0000-2C00-00005C020000}"/>
    <hyperlink ref="AX56" tooltip="C.V.: _x000a_  2.14 %" xr:uid="{00000000-0004-0000-2C00-00005D020000}"/>
    <hyperlink ref="AY56" tooltip="C.V.: _x000a_  1.60 %" xr:uid="{00000000-0004-0000-2C00-00005E020000}"/>
    <hyperlink ref="AZ56" tooltip="C.V.: _x000a_  1.83 %" xr:uid="{00000000-0004-0000-2C00-00005F020000}"/>
    <hyperlink ref="BA56" tooltip="C.V.: _x000a_  2.11 %" xr:uid="{00000000-0004-0000-2C00-000060020000}"/>
    <hyperlink ref="BB56" tooltip="C.V.: _x000a_  2.12 %" xr:uid="{00000000-0004-0000-2C00-000061020000}"/>
    <hyperlink ref="BC56" tooltip="C.V.: _x000a_  2.38 %" xr:uid="{00000000-0004-0000-2C00-000062020000}"/>
    <hyperlink ref="BD56" tooltip="C.V.: _x000a_  2.46 %" xr:uid="{00000000-0004-0000-2C00-000063020000}"/>
    <hyperlink ref="BE56" tooltip="C.V.: _x000a_  2.23 %" xr:uid="{00000000-0004-0000-2C00-000064020000}"/>
    <hyperlink ref="BF56" tooltip="C.V.: _x000a_  2.79 %" xr:uid="{00000000-0004-0000-2C00-000065020000}"/>
    <hyperlink ref="BG56" tooltip="C.V.: _x000a_  2.88 %" xr:uid="{00000000-0004-0000-2C00-000066020000}"/>
    <hyperlink ref="BH56" tooltip="C.V.: _x000a_  1.17 %" xr:uid="{00000000-0004-0000-2C00-000067020000}"/>
    <hyperlink ref="BI56" tooltip="C.V.: _x000a_  1.22 %" xr:uid="{00000000-0004-0000-2C00-000068020000}"/>
    <hyperlink ref="BJ56" tooltip="C.V.: _x000a_  1.75 %" xr:uid="{00000000-0004-0000-2C00-000069020000}"/>
    <hyperlink ref="BK56" tooltip="C.V.: _x000a_  1.26 %" xr:uid="{00000000-0004-0000-2C00-00006A020000}"/>
    <hyperlink ref="BL56" tooltip="C.V.: _x000a_  1.45 %" xr:uid="{00000000-0004-0000-2C00-00006B020000}"/>
    <hyperlink ref="BM56" tooltip="C.V.: _x000a_  1.77 %" xr:uid="{00000000-0004-0000-2C00-00006C020000}"/>
    <hyperlink ref="BN56" tooltip="C.V.: _x000a_  2.32 %" xr:uid="{00000000-0004-0000-2C00-00006D020000}"/>
    <hyperlink ref="BO56" tooltip="C.V.: _x000a_  2.80 %" xr:uid="{00000000-0004-0000-2C00-00006E020000}"/>
    <hyperlink ref="BP56" tooltip="C.V.: _x000a_  2.86 %" xr:uid="{00000000-0004-0000-2C00-00006F020000}"/>
    <hyperlink ref="BQ56" tooltip="C.V.: _x000a_  2.41 %" xr:uid="{00000000-0004-0000-2C00-000070020000}"/>
    <hyperlink ref="BR56" tooltip="C.V.: _x000a_  2.93 %" xr:uid="{00000000-0004-0000-2C00-000071020000}"/>
    <hyperlink ref="BS56" tooltip="C.V.: _x000a_  3.09 %" xr:uid="{00000000-0004-0000-2C00-000072020000}"/>
    <hyperlink ref="BT56" tooltip="C.V.: _x000a_  2.30 %" xr:uid="{00000000-0004-0000-2C00-000073020000}"/>
    <hyperlink ref="BU56" tooltip="C.V.: _x000a_  2.98 %" xr:uid="{00000000-0004-0000-2C00-000074020000}"/>
    <hyperlink ref="BV56" tooltip="C.V.: _x000a_  3.04 %" xr:uid="{00000000-0004-0000-2C00-000075020000}"/>
    <hyperlink ref="BW56" tooltip="C.V.: _x000a_  2.19 %" xr:uid="{00000000-0004-0000-2C00-000076020000}"/>
    <hyperlink ref="BX56" tooltip="C.V.: _x000a_  2.42 %" xr:uid="{00000000-0004-0000-2C00-000077020000}"/>
    <hyperlink ref="BY56" tooltip="C.V.: _x000a_  2.96 %" xr:uid="{00000000-0004-0000-2C00-000078020000}"/>
    <hyperlink ref="BZ56" tooltip="C.V.: _x000a_  2.58 %" xr:uid="{00000000-0004-0000-2C00-000079020000}"/>
    <hyperlink ref="CA56" tooltip="C.V.: _x000a_  3.17 %" xr:uid="{00000000-0004-0000-2C00-00007A020000}"/>
    <hyperlink ref="CB56" tooltip="C.V.: _x000a_  3.27 %" xr:uid="{00000000-0004-0000-2C00-00007B020000}"/>
    <hyperlink ref="CC56" tooltip="C.V.: _x000a_  1.47 %" xr:uid="{00000000-0004-0000-2C00-00007C020000}"/>
    <hyperlink ref="CD56" tooltip="C.V.: _x000a_  1.73 %" xr:uid="{00000000-0004-0000-2C00-00007D020000}"/>
    <hyperlink ref="CE56" tooltip="C.V.: _x000a_  2.07 %" xr:uid="{00000000-0004-0000-2C00-00007E020000}"/>
    <hyperlink ref="CF56" tooltip="C.V.: _x000a_  2.44 %" xr:uid="{00000000-0004-0000-2C00-00007F020000}"/>
    <hyperlink ref="CG56" tooltip="C.V.: _x000a_  3.00 %" xr:uid="{00000000-0004-0000-2C00-000080020000}"/>
    <hyperlink ref="CH56" tooltip="C.V.: _x000a_  3.24 %" xr:uid="{00000000-0004-0000-2C00-000081020000}"/>
    <hyperlink ref="CI56" tooltip="C.V.: _x000a_  1.55 %" xr:uid="{00000000-0004-0000-2C00-000082020000}"/>
    <hyperlink ref="CJ56" tooltip="C.V.: _x000a_  1.76 %" xr:uid="{00000000-0004-0000-2C00-000083020000}"/>
    <hyperlink ref="CK56" tooltip="C.V.: _x000a_  1.87 %" xr:uid="{00000000-0004-0000-2C00-000084020000}"/>
    <hyperlink ref="CL56" tooltip="C.V.: _x000a_  1.66 %" xr:uid="{00000000-0004-0000-2C00-000085020000}"/>
    <hyperlink ref="CM56" tooltip="C.V.: _x000a_  1.96 %" xr:uid="{00000000-0004-0000-2C00-000086020000}"/>
    <hyperlink ref="CN56" tooltip="C.V.: _x000a_  2.84 %" xr:uid="{00000000-0004-0000-2C00-000087020000}"/>
    <hyperlink ref="CO56" tooltip="C.V.: _x000a_  1.68 %" xr:uid="{00000000-0004-0000-2C00-000088020000}"/>
    <hyperlink ref="CP56" tooltip="C.V.: _x000a_  2.08 %" xr:uid="{00000000-0004-0000-2C00-000089020000}"/>
    <hyperlink ref="CQ56" tooltip="C.V.: _x000a_  2.03 %" xr:uid="{00000000-0004-0000-2C00-00008A020000}"/>
    <hyperlink ref="CR56" tooltip="C.V.: _x000a_  1.79 %" xr:uid="{00000000-0004-0000-2C00-00008B020000}"/>
    <hyperlink ref="CS56" tooltip="C.V.: _x000a_  2.25 %" xr:uid="{00000000-0004-0000-2C00-00008C020000}"/>
    <hyperlink ref="CT56" tooltip="C.V.: _x000a_  2.26 %" xr:uid="{00000000-0004-0000-2C00-00008D020000}"/>
    <hyperlink ref="C57" tooltip="C.V.: _x000a_  2.32 %" xr:uid="{00000000-0004-0000-2C00-00008E020000}"/>
    <hyperlink ref="D57" tooltip="C.V.: _x000a_  2.79 %" xr:uid="{00000000-0004-0000-2C00-00008F020000}"/>
    <hyperlink ref="E57" tooltip="C.V.: _x000a_  2.93 %" xr:uid="{00000000-0004-0000-2C00-000090020000}"/>
    <hyperlink ref="F57" tooltip="C.V.: _x000a_  2.40 %" xr:uid="{00000000-0004-0000-2C00-000091020000}"/>
    <hyperlink ref="G57" tooltip="C.V.: _x000a_  2.78 %" xr:uid="{00000000-0004-0000-2C00-000092020000}"/>
    <hyperlink ref="H57" tooltip="C.V.: _x000a_  3.33 %" xr:uid="{00000000-0004-0000-2C00-000093020000}"/>
    <hyperlink ref="I57" tooltip="C.V.: _x000a_  2.81 %" xr:uid="{00000000-0004-0000-2C00-000094020000}"/>
    <hyperlink ref="J57" tooltip="C.V.: _x000a_  3.54 %" xr:uid="{00000000-0004-0000-2C00-000095020000}"/>
    <hyperlink ref="K57" tooltip="C.V.: _x000a_  3.55 %" xr:uid="{00000000-0004-0000-2C00-000096020000}"/>
    <hyperlink ref="L57" tooltip="C.V.: _x000a_  1.60 %" xr:uid="{00000000-0004-0000-2C00-000097020000}"/>
    <hyperlink ref="M57" tooltip="C.V.: _x000a_  1.81 %" xr:uid="{00000000-0004-0000-2C00-000098020000}"/>
    <hyperlink ref="N57" tooltip="C.V.: _x000a_  2.21 %" xr:uid="{00000000-0004-0000-2C00-000099020000}"/>
    <hyperlink ref="O57" tooltip="C.V.: _x000a_  2.61 %" xr:uid="{00000000-0004-0000-2C00-00009A020000}"/>
    <hyperlink ref="P57" tooltip="C.V.: _x000a_  3.23 %" xr:uid="{00000000-0004-0000-2C00-00009B020000}"/>
    <hyperlink ref="Q57" tooltip="C.V.: _x000a_  3.42 %" xr:uid="{00000000-0004-0000-2C00-00009C020000}"/>
    <hyperlink ref="R57" tooltip="C.V.: _x000a_  2.07 %" xr:uid="{00000000-0004-0000-2C00-00009D020000}"/>
    <hyperlink ref="S57" tooltip="C.V.: _x000a_  2.87 %" xr:uid="{00000000-0004-0000-2C00-00009E020000}"/>
    <hyperlink ref="T57" tooltip="C.V.: _x000a_  2.31 %" xr:uid="{00000000-0004-0000-2C00-00009F020000}"/>
    <hyperlink ref="U57" tooltip="C.V.: _x000a_  1.08 %" xr:uid="{00000000-0004-0000-2C00-0000A0020000}"/>
    <hyperlink ref="V57" tooltip="C.V.: _x000a_  1.21 %" xr:uid="{00000000-0004-0000-2C00-0000A1020000}"/>
    <hyperlink ref="W57" tooltip="C.V.: _x000a_  1.70 %" xr:uid="{00000000-0004-0000-2C00-0000A2020000}"/>
    <hyperlink ref="X57" tooltip="C.V.: _x000a_  3.20 %" xr:uid="{00000000-0004-0000-2C00-0000A3020000}"/>
    <hyperlink ref="Y57" tooltip="C.V.: _x000a_  3.66 %" xr:uid="{00000000-0004-0000-2C00-0000A4020000}"/>
    <hyperlink ref="Z57" tooltip="C.V.: _x000a_  4.22 %" xr:uid="{00000000-0004-0000-2C00-0000A5020000}"/>
    <hyperlink ref="AA57" tooltip="C.V.: _x000a_  1.96 %" xr:uid="{00000000-0004-0000-2C00-0000A6020000}"/>
    <hyperlink ref="AB57" tooltip="C.V.: _x000a_  2.53 %" xr:uid="{00000000-0004-0000-2C00-0000A7020000}"/>
    <hyperlink ref="AC57" tooltip="C.V.: _x000a_  2.64 %" xr:uid="{00000000-0004-0000-2C00-0000A8020000}"/>
    <hyperlink ref="AD57" tooltip="C.V.: _x000a_  2.18 %" xr:uid="{00000000-0004-0000-2C00-0000A9020000}"/>
    <hyperlink ref="AE57" tooltip="C.V.: _x000a_  2.75 %" xr:uid="{00000000-0004-0000-2C00-0000AA020000}"/>
    <hyperlink ref="AF57" tooltip="C.V.: _x000a_  2.51 %" xr:uid="{00000000-0004-0000-2C00-0000AB020000}"/>
    <hyperlink ref="AG57" tooltip="C.V.: _x000a_  1.81 %" xr:uid="{00000000-0004-0000-2C00-0000AC020000}"/>
    <hyperlink ref="AH57" tooltip="C.V.: _x000a_  2.10 %" xr:uid="{00000000-0004-0000-2C00-0000AD020000}"/>
    <hyperlink ref="AI57" tooltip="C.V.: _x000a_  2.59 %" xr:uid="{00000000-0004-0000-2C00-0000AE020000}"/>
    <hyperlink ref="AJ57" tooltip="C.V.: _x000a_  2.29 %" xr:uid="{00000000-0004-0000-2C00-0000AF020000}"/>
    <hyperlink ref="AK57" tooltip="C.V.: _x000a_  2.67 %" xr:uid="{00000000-0004-0000-2C00-0000B0020000}"/>
    <hyperlink ref="AL57" tooltip="C.V.: _x000a_  2.88 %" xr:uid="{00000000-0004-0000-2C00-0000B1020000}"/>
    <hyperlink ref="AM57" tooltip="C.V.: _x000a_  1.50 %" xr:uid="{00000000-0004-0000-2C00-0000B2020000}"/>
    <hyperlink ref="AN57" tooltip="C.V.: _x000a_  1.70 %" xr:uid="{00000000-0004-0000-2C00-0000B3020000}"/>
    <hyperlink ref="AO57" tooltip="C.V.: _x000a_  1.97 %" xr:uid="{00000000-0004-0000-2C00-0000B4020000}"/>
    <hyperlink ref="AP57" tooltip="C.V.: _x000a_  1.99 %" xr:uid="{00000000-0004-0000-2C00-0000B5020000}"/>
    <hyperlink ref="AQ57" tooltip="C.V.: _x000a_  2.36 %" xr:uid="{00000000-0004-0000-2C00-0000B6020000}"/>
    <hyperlink ref="AR57" tooltip="C.V.: _x000a_  2.45 %" xr:uid="{00000000-0004-0000-2C00-0000B7020000}"/>
    <hyperlink ref="AS57" tooltip="C.V.: _x000a_  2.37 %" xr:uid="{00000000-0004-0000-2C00-0000B8020000}"/>
    <hyperlink ref="AT57" tooltip="C.V.: _x000a_  2.68 %" xr:uid="{00000000-0004-0000-2C00-0000B9020000}"/>
    <hyperlink ref="AU57" tooltip="C.V.: _x000a_  3.06 %" xr:uid="{00000000-0004-0000-2C00-0000BA020000}"/>
    <hyperlink ref="AV57" tooltip="C.V.: _x000a_  1.62 %" xr:uid="{00000000-0004-0000-2C00-0000BB020000}"/>
    <hyperlink ref="AW57" tooltip="C.V.: _x000a_  1.95 %" xr:uid="{00000000-0004-0000-2C00-0000BC020000}"/>
    <hyperlink ref="AX57" tooltip="C.V.: _x000a_  2.27 %" xr:uid="{00000000-0004-0000-2C00-0000BD020000}"/>
    <hyperlink ref="AY57" tooltip="C.V.: _x000a_  1.71 %" xr:uid="{00000000-0004-0000-2C00-0000BE020000}"/>
    <hyperlink ref="AZ57" tooltip="C.V.: _x000a_  1.86 %" xr:uid="{00000000-0004-0000-2C00-0000BF020000}"/>
    <hyperlink ref="BA57" tooltip="C.V.: _x000a_  2.44 %" xr:uid="{00000000-0004-0000-2C00-0000C0020000}"/>
    <hyperlink ref="BB57" tooltip="C.V.: _x000a_  1.94 %" xr:uid="{00000000-0004-0000-2C00-0000C1020000}"/>
    <hyperlink ref="BC57" tooltip="C.V.: _x000a_  2.35 %" xr:uid="{00000000-0004-0000-2C00-0000C2020000}"/>
    <hyperlink ref="BD57" tooltip="C.V.: _x000a_  2.14 %" xr:uid="{00000000-0004-0000-2C00-0000C3020000}"/>
    <hyperlink ref="BE57" tooltip="C.V.: _x000a_  2.26 %" xr:uid="{00000000-0004-0000-2C00-0000C4020000}"/>
    <hyperlink ref="BF57" tooltip="C.V.: _x000a_  2.86 %" xr:uid="{00000000-0004-0000-2C00-0000C5020000}"/>
    <hyperlink ref="BG57" tooltip="C.V.: _x000a_  2.88 %" xr:uid="{00000000-0004-0000-2C00-0000C6020000}"/>
    <hyperlink ref="BH57" tooltip="C.V.: _x000a_  1.17 %" xr:uid="{00000000-0004-0000-2C00-0000C7020000}"/>
    <hyperlink ref="BI57" tooltip="C.V.: _x000a_  1.25 %" xr:uid="{00000000-0004-0000-2C00-0000C8020000}"/>
    <hyperlink ref="BJ57" tooltip="C.V.: _x000a_  1.62 %" xr:uid="{00000000-0004-0000-2C00-0000C9020000}"/>
    <hyperlink ref="BK57" tooltip="C.V.: _x000a_  1.50 %" xr:uid="{00000000-0004-0000-2C00-0000CA020000}"/>
    <hyperlink ref="BL57" tooltip="C.V.: _x000a_  1.70 %" xr:uid="{00000000-0004-0000-2C00-0000CB020000}"/>
    <hyperlink ref="BM57" tooltip="C.V.: _x000a_  1.96 %" xr:uid="{00000000-0004-0000-2C00-0000CC020000}"/>
    <hyperlink ref="BN57" tooltip="C.V.: _x000a_  2.67 %" xr:uid="{00000000-0004-0000-2C00-0000CD020000}"/>
    <hyperlink ref="BO57" tooltip="C.V.: _x000a_  3.09 %" xr:uid="{00000000-0004-0000-2C00-0000CE020000}"/>
    <hyperlink ref="BP57" tooltip="C.V.: _x000a_  3.38 %" xr:uid="{00000000-0004-0000-2C00-0000CF020000}"/>
    <hyperlink ref="BQ57" tooltip="C.V.: _x000a_  2.42 %" xr:uid="{00000000-0004-0000-2C00-0000D0020000}"/>
    <hyperlink ref="BR57" tooltip="C.V.: _x000a_  3.03 %" xr:uid="{00000000-0004-0000-2C00-0000D1020000}"/>
    <hyperlink ref="BS57" tooltip="C.V.: _x000a_  3.22 %" xr:uid="{00000000-0004-0000-2C00-0000D2020000}"/>
    <hyperlink ref="BT57" tooltip="C.V.: _x000a_  2.21 %" xr:uid="{00000000-0004-0000-2C00-0000D3020000}"/>
    <hyperlink ref="BU57" tooltip="C.V.: _x000a_  2.47 %" xr:uid="{00000000-0004-0000-2C00-0000D4020000}"/>
    <hyperlink ref="BV57" tooltip="C.V.: _x000a_  2.96 %" xr:uid="{00000000-0004-0000-2C00-0000D5020000}"/>
    <hyperlink ref="BW57" tooltip="C.V.: _x000a_  2.13 %" xr:uid="{00000000-0004-0000-2C00-0000D6020000}"/>
    <hyperlink ref="BX57" tooltip="C.V.: _x000a_  2.27 %" xr:uid="{00000000-0004-0000-2C00-0000D7020000}"/>
    <hyperlink ref="BY57" tooltip="C.V.: _x000a_  3.18 %" xr:uid="{00000000-0004-0000-2C00-0000D8020000}"/>
    <hyperlink ref="BZ57" tooltip="C.V.: _x000a_  2.41 %" xr:uid="{00000000-0004-0000-2C00-0000D9020000}"/>
    <hyperlink ref="CA57" tooltip="C.V.: _x000a_  3.17 %" xr:uid="{00000000-0004-0000-2C00-0000DA020000}"/>
    <hyperlink ref="CB57" tooltip="C.V.: _x000a_  3.27 %" xr:uid="{00000000-0004-0000-2C00-0000DB020000}"/>
    <hyperlink ref="CC57" tooltip="C.V.: _x000a_  2.10 %" xr:uid="{00000000-0004-0000-2C00-0000DC020000}"/>
    <hyperlink ref="CD57" tooltip="C.V.: _x000a_  2.35 %" xr:uid="{00000000-0004-0000-2C00-0000DD020000}"/>
    <hyperlink ref="CE57" tooltip="C.V.: _x000a_  2.93 %" xr:uid="{00000000-0004-0000-2C00-0000DE020000}"/>
    <hyperlink ref="CF57" tooltip="C.V.: _x000a_  2.36 %" xr:uid="{00000000-0004-0000-2C00-0000DF020000}"/>
    <hyperlink ref="CG57" tooltip="C.V.: _x000a_  3.03 %" xr:uid="{00000000-0004-0000-2C00-0000E0020000}"/>
    <hyperlink ref="CH57" tooltip="C.V.: _x000a_  3.04 %" xr:uid="{00000000-0004-0000-2C00-0000E1020000}"/>
    <hyperlink ref="CI57" tooltip="C.V.: _x000a_  1.43 %" xr:uid="{00000000-0004-0000-2C00-0000E2020000}"/>
    <hyperlink ref="CJ57" tooltip="C.V.: _x000a_  1.67 %" xr:uid="{00000000-0004-0000-2C00-0000E3020000}"/>
    <hyperlink ref="CK57" tooltip="C.V.: _x000a_  1.79 %" xr:uid="{00000000-0004-0000-2C00-0000E4020000}"/>
    <hyperlink ref="CL57" tooltip="C.V.: _x000a_  1.71 %" xr:uid="{00000000-0004-0000-2C00-0000E5020000}"/>
    <hyperlink ref="CM57" tooltip="C.V.: _x000a_  2.01 %" xr:uid="{00000000-0004-0000-2C00-0000E6020000}"/>
    <hyperlink ref="CN57" tooltip="C.V.: _x000a_  2.75 %" xr:uid="{00000000-0004-0000-2C00-0000E7020000}"/>
    <hyperlink ref="CO57" tooltip="C.V.: _x000a_  1.67 %" xr:uid="{00000000-0004-0000-2C00-0000E8020000}"/>
    <hyperlink ref="CP57" tooltip="C.V.: _x000a_  2.00 %" xr:uid="{00000000-0004-0000-2C00-0000E9020000}"/>
    <hyperlink ref="CQ57" tooltip="C.V.: _x000a_  2.04 %" xr:uid="{00000000-0004-0000-2C00-0000EA020000}"/>
    <hyperlink ref="CR57" tooltip="C.V.: _x000a_  2.07 %" xr:uid="{00000000-0004-0000-2C00-0000EB020000}"/>
    <hyperlink ref="CS57" tooltip="C.V.: _x000a_  2.66 %" xr:uid="{00000000-0004-0000-2C00-0000EC020000}"/>
    <hyperlink ref="CT57" tooltip="C.V.: _x000a_  2.63 %" xr:uid="{00000000-0004-0000-2C00-0000ED020000}"/>
    <hyperlink ref="C58" tooltip="C.V.: _x000a_  2.24 %" xr:uid="{00000000-0004-0000-2C00-0000EE020000}"/>
    <hyperlink ref="D58" tooltip="C.V.: _x000a_  2.72 %" xr:uid="{00000000-0004-0000-2C00-0000EF020000}"/>
    <hyperlink ref="E58" tooltip="C.V.: _x000a_  2.91 %" xr:uid="{00000000-0004-0000-2C00-0000F0020000}"/>
    <hyperlink ref="F58" tooltip="C.V.: _x000a_  2.47 %" xr:uid="{00000000-0004-0000-2C00-0000F1020000}"/>
    <hyperlink ref="G58" tooltip="C.V.: _x000a_  2.80 %" xr:uid="{00000000-0004-0000-2C00-0000F2020000}"/>
    <hyperlink ref="H58" tooltip="C.V.: _x000a_  3.32 %" xr:uid="{00000000-0004-0000-2C00-0000F3020000}"/>
    <hyperlink ref="I58" tooltip="C.V.: _x000a_  3.35 %" xr:uid="{00000000-0004-0000-2C00-0000F4020000}"/>
    <hyperlink ref="J58" tooltip="C.V.: _x000a_  3.96 %" xr:uid="{00000000-0004-0000-2C00-0000F5020000}"/>
    <hyperlink ref="K58" tooltip="C.V.: _x000a_  4.07 %" xr:uid="{00000000-0004-0000-2C00-0000F6020000}"/>
    <hyperlink ref="L58" tooltip="C.V.: _x000a_  1.61 %" xr:uid="{00000000-0004-0000-2C00-0000F7020000}"/>
    <hyperlink ref="M58" tooltip="C.V.: _x000a_  1.83 %" xr:uid="{00000000-0004-0000-2C00-0000F8020000}"/>
    <hyperlink ref="N58" tooltip="C.V.: _x000a_  2.32 %" xr:uid="{00000000-0004-0000-2C00-0000F9020000}"/>
    <hyperlink ref="O58" tooltip="C.V.: _x000a_  2.63 %" xr:uid="{00000000-0004-0000-2C00-0000FA020000}"/>
    <hyperlink ref="P58" tooltip="C.V.: _x000a_  3.48 %" xr:uid="{00000000-0004-0000-2C00-0000FB020000}"/>
    <hyperlink ref="Q58" tooltip="C.V.: _x000a_  3.49 %" xr:uid="{00000000-0004-0000-2C00-0000FC020000}"/>
    <hyperlink ref="R58" tooltip="C.V.: _x000a_  1.99 %" xr:uid="{00000000-0004-0000-2C00-0000FD020000}"/>
    <hyperlink ref="S58" tooltip="C.V.: _x000a_  2.84 %" xr:uid="{00000000-0004-0000-2C00-0000FE020000}"/>
    <hyperlink ref="T58" tooltip="C.V.: _x000a_  2.36 %" xr:uid="{00000000-0004-0000-2C00-0000FF020000}"/>
    <hyperlink ref="U58" tooltip="C.V.: _x000a_  1.12 %" xr:uid="{00000000-0004-0000-2C00-000000030000}"/>
    <hyperlink ref="V58" tooltip="C.V.: _x000a_  1.24 %" xr:uid="{00000000-0004-0000-2C00-000001030000}"/>
    <hyperlink ref="W58" tooltip="C.V.: _x000a_  2.09 %" xr:uid="{00000000-0004-0000-2C00-000002030000}"/>
    <hyperlink ref="X58" tooltip="C.V.: _x000a_  2.73 %" xr:uid="{00000000-0004-0000-2C00-000003030000}"/>
    <hyperlink ref="Y58" tooltip="C.V.: _x000a_  3.20 %" xr:uid="{00000000-0004-0000-2C00-000004030000}"/>
    <hyperlink ref="Z58" tooltip="C.V.: _x000a_  4.17 %" xr:uid="{00000000-0004-0000-2C00-000005030000}"/>
    <hyperlink ref="AA58" tooltip="C.V.: _x000a_  1.94 %" xr:uid="{00000000-0004-0000-2C00-000006030000}"/>
    <hyperlink ref="AB58" tooltip="C.V.: _x000a_  2.43 %" xr:uid="{00000000-0004-0000-2C00-000007030000}"/>
    <hyperlink ref="AC58" tooltip="C.V.: _x000a_  2.69 %" xr:uid="{00000000-0004-0000-2C00-000008030000}"/>
    <hyperlink ref="AD58" tooltip="C.V.: _x000a_  2.16 %" xr:uid="{00000000-0004-0000-2C00-000009030000}"/>
    <hyperlink ref="AE58" tooltip="C.V.: _x000a_  2.77 %" xr:uid="{00000000-0004-0000-2C00-00000A030000}"/>
    <hyperlink ref="AF58" tooltip="C.V.: _x000a_  2.35 %" xr:uid="{00000000-0004-0000-2C00-00000B030000}"/>
    <hyperlink ref="AG58" tooltip="C.V.: _x000a_  1.76 %" xr:uid="{00000000-0004-0000-2C00-00000C030000}"/>
    <hyperlink ref="AH58" tooltip="C.V.: _x000a_  2.02 %" xr:uid="{00000000-0004-0000-2C00-00000D030000}"/>
    <hyperlink ref="AI58" tooltip="C.V.: _x000a_  2.42 %" xr:uid="{00000000-0004-0000-2C00-00000E030000}"/>
    <hyperlink ref="AJ58" tooltip="C.V.: _x000a_  2.84 %" xr:uid="{00000000-0004-0000-2C00-00000F030000}"/>
    <hyperlink ref="AK58" tooltip="C.V.: _x000a_  3.15 %" xr:uid="{00000000-0004-0000-2C00-000010030000}"/>
    <hyperlink ref="AL58" tooltip="C.V.: _x000a_  3.63 %" xr:uid="{00000000-0004-0000-2C00-000011030000}"/>
    <hyperlink ref="AM58" tooltip="C.V.: _x000a_  1.50 %" xr:uid="{00000000-0004-0000-2C00-000012030000}"/>
    <hyperlink ref="AN58" tooltip="C.V.: _x000a_  1.60 %" xr:uid="{00000000-0004-0000-2C00-000013030000}"/>
    <hyperlink ref="AO58" tooltip="C.V.: _x000a_  2.03 %" xr:uid="{00000000-0004-0000-2C00-000014030000}"/>
    <hyperlink ref="AP58" tooltip="C.V.: _x000a_  2.16 %" xr:uid="{00000000-0004-0000-2C00-000015030000}"/>
    <hyperlink ref="AQ58" tooltip="C.V.: _x000a_  2.36 %" xr:uid="{00000000-0004-0000-2C00-000016030000}"/>
    <hyperlink ref="AR58" tooltip="C.V.: _x000a_  2.86 %" xr:uid="{00000000-0004-0000-2C00-000017030000}"/>
    <hyperlink ref="AS58" tooltip="C.V.: _x000a_  2.29 %" xr:uid="{00000000-0004-0000-2C00-000018030000}"/>
    <hyperlink ref="AT58" tooltip="C.V.: _x000a_  2.71 %" xr:uid="{00000000-0004-0000-2C00-000019030000}"/>
    <hyperlink ref="AU58" tooltip="C.V.: _x000a_  2.57 %" xr:uid="{00000000-0004-0000-2C00-00001A030000}"/>
    <hyperlink ref="AV58" tooltip="C.V.: _x000a_  1.56 %" xr:uid="{00000000-0004-0000-2C00-00001B030000}"/>
    <hyperlink ref="AW58" tooltip="C.V.: _x000a_  1.94 %" xr:uid="{00000000-0004-0000-2C00-00001C030000}"/>
    <hyperlink ref="AX58" tooltip="C.V.: _x000a_  2.26 %" xr:uid="{00000000-0004-0000-2C00-00001D030000}"/>
    <hyperlink ref="AY58" tooltip="C.V.: _x000a_  1.57 %" xr:uid="{00000000-0004-0000-2C00-00001E030000}"/>
    <hyperlink ref="AZ58" tooltip="C.V.: _x000a_  1.79 %" xr:uid="{00000000-0004-0000-2C00-00001F030000}"/>
    <hyperlink ref="BA58" tooltip="C.V.: _x000a_  2.09 %" xr:uid="{00000000-0004-0000-2C00-000020030000}"/>
    <hyperlink ref="BB58" tooltip="C.V.: _x000a_  2.01 %" xr:uid="{00000000-0004-0000-2C00-000021030000}"/>
    <hyperlink ref="BC58" tooltip="C.V.: _x000a_  2.44 %" xr:uid="{00000000-0004-0000-2C00-000022030000}"/>
    <hyperlink ref="BD58" tooltip="C.V.: _x000a_  2.36 %" xr:uid="{00000000-0004-0000-2C00-000023030000}"/>
    <hyperlink ref="BE58" tooltip="C.V.: _x000a_  2.18 %" xr:uid="{00000000-0004-0000-2C00-000024030000}"/>
    <hyperlink ref="BF58" tooltip="C.V.: _x000a_  2.68 %" xr:uid="{00000000-0004-0000-2C00-000025030000}"/>
    <hyperlink ref="BG58" tooltip="C.V.: _x000a_  2.93 %" xr:uid="{00000000-0004-0000-2C00-000026030000}"/>
    <hyperlink ref="BH58" tooltip="C.V.: _x000a_  1.06 %" xr:uid="{00000000-0004-0000-2C00-000027030000}"/>
    <hyperlink ref="BI58" tooltip="C.V.: _x000a_  1.18 %" xr:uid="{00000000-0004-0000-2C00-000028030000}"/>
    <hyperlink ref="BJ58" tooltip="C.V.: _x000a_  1.46 %" xr:uid="{00000000-0004-0000-2C00-000029030000}"/>
    <hyperlink ref="BK58" tooltip="C.V.: _x000a_  1.45 %" xr:uid="{00000000-0004-0000-2C00-00002A030000}"/>
    <hyperlink ref="BL58" tooltip="C.V.: _x000a_  1.55 %" xr:uid="{00000000-0004-0000-2C00-00002B030000}"/>
    <hyperlink ref="BM58" tooltip="C.V.: _x000a_  1.90 %" xr:uid="{00000000-0004-0000-2C00-00002C030000}"/>
    <hyperlink ref="BN58" tooltip="C.V.: _x000a_  2.62 %" xr:uid="{00000000-0004-0000-2C00-00002D030000}"/>
    <hyperlink ref="BO58" tooltip="C.V.: _x000a_  2.98 %" xr:uid="{00000000-0004-0000-2C00-00002E030000}"/>
    <hyperlink ref="BP58" tooltip="C.V.: _x000a_  3.47 %" xr:uid="{00000000-0004-0000-2C00-00002F030000}"/>
    <hyperlink ref="BQ58" tooltip="C.V.: _x000a_  2.53 %" xr:uid="{00000000-0004-0000-2C00-000030030000}"/>
    <hyperlink ref="BR58" tooltip="C.V.: _x000a_  2.98 %" xr:uid="{00000000-0004-0000-2C00-000031030000}"/>
    <hyperlink ref="BS58" tooltip="C.V.: _x000a_  3.02 %" xr:uid="{00000000-0004-0000-2C00-000032030000}"/>
    <hyperlink ref="BT58" tooltip="C.V.: _x000a_  2.23 %" xr:uid="{00000000-0004-0000-2C00-000033030000}"/>
    <hyperlink ref="BU58" tooltip="C.V.: _x000a_  2.46 %" xr:uid="{00000000-0004-0000-2C00-000034030000}"/>
    <hyperlink ref="BV58" tooltip="C.V.: _x000a_  3.08 %" xr:uid="{00000000-0004-0000-2C00-000035030000}"/>
    <hyperlink ref="BW58" tooltip="C.V.: _x000a_  2.13 %" xr:uid="{00000000-0004-0000-2C00-000036030000}"/>
    <hyperlink ref="BX58" tooltip="C.V.: _x000a_  2.36 %" xr:uid="{00000000-0004-0000-2C00-000037030000}"/>
    <hyperlink ref="BY58" tooltip="C.V.: _x000a_  2.81 %" xr:uid="{00000000-0004-0000-2C00-000038030000}"/>
    <hyperlink ref="BZ58" tooltip="C.V.: _x000a_  2.20 %" xr:uid="{00000000-0004-0000-2C00-000039030000}"/>
    <hyperlink ref="CA58" tooltip="C.V.: _x000a_  2.59 %" xr:uid="{00000000-0004-0000-2C00-00003A030000}"/>
    <hyperlink ref="CB58" tooltip="C.V.: _x000a_  3.43 %" xr:uid="{00000000-0004-0000-2C00-00003B030000}"/>
    <hyperlink ref="CC58" tooltip="C.V.: _x000a_  1.65 %" xr:uid="{00000000-0004-0000-2C00-00003C030000}"/>
    <hyperlink ref="CD58" tooltip="C.V.: _x000a_  2.00 %" xr:uid="{00000000-0004-0000-2C00-00003D030000}"/>
    <hyperlink ref="CE58" tooltip="C.V.: _x000a_  1.93 %" xr:uid="{00000000-0004-0000-2C00-00003E030000}"/>
    <hyperlink ref="CF58" tooltip="C.V.: _x000a_  2.32 %" xr:uid="{00000000-0004-0000-2C00-00003F030000}"/>
    <hyperlink ref="CG58" tooltip="C.V.: _x000a_  3.05 %" xr:uid="{00000000-0004-0000-2C00-000040030000}"/>
    <hyperlink ref="CH58" tooltip="C.V.: _x000a_  3.10 %" xr:uid="{00000000-0004-0000-2C00-000041030000}"/>
    <hyperlink ref="CI58" tooltip="C.V.: _x000a_  1.34 %" xr:uid="{00000000-0004-0000-2C00-000042030000}"/>
    <hyperlink ref="CJ58" tooltip="C.V.: _x000a_  1.56 %" xr:uid="{00000000-0004-0000-2C00-000043030000}"/>
    <hyperlink ref="CK58" tooltip="C.V.: _x000a_  1.64 %" xr:uid="{00000000-0004-0000-2C00-000044030000}"/>
    <hyperlink ref="CL58" tooltip="C.V.: _x000a_  1.87 %" xr:uid="{00000000-0004-0000-2C00-000045030000}"/>
    <hyperlink ref="CM58" tooltip="C.V.: _x000a_  2.14 %" xr:uid="{00000000-0004-0000-2C00-000046030000}"/>
    <hyperlink ref="CN58" tooltip="C.V.: _x000a_  2.93 %" xr:uid="{00000000-0004-0000-2C00-000047030000}"/>
    <hyperlink ref="CO58" tooltip="C.V.: _x000a_  1.71 %" xr:uid="{00000000-0004-0000-2C00-000048030000}"/>
    <hyperlink ref="CP58" tooltip="C.V.: _x000a_  2.10 %" xr:uid="{00000000-0004-0000-2C00-000049030000}"/>
    <hyperlink ref="CQ58" tooltip="C.V.: _x000a_  1.97 %" xr:uid="{00000000-0004-0000-2C00-00004A030000}"/>
    <hyperlink ref="CR58" tooltip="C.V.: _x000a_  2.03 %" xr:uid="{00000000-0004-0000-2C00-00004B030000}"/>
    <hyperlink ref="CS58" tooltip="C.V.: _x000a_  2.45 %" xr:uid="{00000000-0004-0000-2C00-00004C030000}"/>
    <hyperlink ref="CT58" tooltip="C.V.: _x000a_  2.66 %" xr:uid="{00000000-0004-0000-2C00-00004D030000}"/>
    <hyperlink ref="C59" tooltip="C.V.: _x000a_  2.50 %" xr:uid="{00000000-0004-0000-2C00-00004E030000}"/>
    <hyperlink ref="D59" tooltip="C.V.: _x000a_  3.02 %" xr:uid="{00000000-0004-0000-2C00-00004F030000}"/>
    <hyperlink ref="E59" tooltip="C.V.: _x000a_  3.00 %" xr:uid="{00000000-0004-0000-2C00-000050030000}"/>
    <hyperlink ref="F59" tooltip="C.V.: _x000a_  2.41 %" xr:uid="{00000000-0004-0000-2C00-000051030000}"/>
    <hyperlink ref="G59" tooltip="C.V.: _x000a_  2.73 %" xr:uid="{00000000-0004-0000-2C00-000052030000}"/>
    <hyperlink ref="H59" tooltip="C.V.: _x000a_  3.40 %" xr:uid="{00000000-0004-0000-2C00-000053030000}"/>
    <hyperlink ref="I59" tooltip="C.V.: _x000a_  3.56 %" xr:uid="{00000000-0004-0000-2C00-000054030000}"/>
    <hyperlink ref="J59" tooltip="C.V.: _x000a_  4.93 %" xr:uid="{00000000-0004-0000-2C00-000055030000}"/>
    <hyperlink ref="K59" tooltip="C.V.: _x000a_  3.66 %" xr:uid="{00000000-0004-0000-2C00-000056030000}"/>
    <hyperlink ref="L59" tooltip="C.V.: _x000a_  1.54 %" xr:uid="{00000000-0004-0000-2C00-000057030000}"/>
    <hyperlink ref="M59" tooltip="C.V.: _x000a_  1.93 %" xr:uid="{00000000-0004-0000-2C00-000058030000}"/>
    <hyperlink ref="N59" tooltip="C.V.: _x000a_  2.20 %" xr:uid="{00000000-0004-0000-2C00-000059030000}"/>
    <hyperlink ref="O59" tooltip="C.V.: _x000a_  2.78 %" xr:uid="{00000000-0004-0000-2C00-00005A030000}"/>
    <hyperlink ref="P59" tooltip="C.V.: _x000a_  3.58 %" xr:uid="{00000000-0004-0000-2C00-00005B030000}"/>
    <hyperlink ref="Q59" tooltip="C.V.: _x000a_  3.39 %" xr:uid="{00000000-0004-0000-2C00-00005C030000}"/>
    <hyperlink ref="R59" tooltip="C.V.: _x000a_  2.33 %" xr:uid="{00000000-0004-0000-2C00-00005D030000}"/>
    <hyperlink ref="S59" tooltip="C.V.: _x000a_  3.14 %" xr:uid="{00000000-0004-0000-2C00-00005E030000}"/>
    <hyperlink ref="T59" tooltip="C.V.: _x000a_  2.64 %" xr:uid="{00000000-0004-0000-2C00-00005F030000}"/>
    <hyperlink ref="U59" tooltip="C.V.: _x000a_  1.02 %" xr:uid="{00000000-0004-0000-2C00-000060030000}"/>
    <hyperlink ref="V59" tooltip="C.V.: _x000a_  1.01 %" xr:uid="{00000000-0004-0000-2C00-000061030000}"/>
    <hyperlink ref="W59" tooltip="C.V.: _x000a_  2.34 %" xr:uid="{00000000-0004-0000-2C00-000062030000}"/>
    <hyperlink ref="X59" tooltip="C.V.: _x000a_  2.83 %" xr:uid="{00000000-0004-0000-2C00-000063030000}"/>
    <hyperlink ref="Y59" tooltip="C.V.: _x000a_  3.48 %" xr:uid="{00000000-0004-0000-2C00-000064030000}"/>
    <hyperlink ref="Z59" tooltip="C.V.: _x000a_  4.16 %" xr:uid="{00000000-0004-0000-2C00-000065030000}"/>
    <hyperlink ref="AA59" tooltip="C.V.: _x000a_  1.89 %" xr:uid="{00000000-0004-0000-2C00-000066030000}"/>
    <hyperlink ref="AB59" tooltip="C.V.: _x000a_  2.39 %" xr:uid="{00000000-0004-0000-2C00-000067030000}"/>
    <hyperlink ref="AC59" tooltip="C.V.: _x000a_  2.61 %" xr:uid="{00000000-0004-0000-2C00-000068030000}"/>
    <hyperlink ref="AD59" tooltip="C.V.: _x000a_  2.24 %" xr:uid="{00000000-0004-0000-2C00-000069030000}"/>
    <hyperlink ref="AE59" tooltip="C.V.: _x000a_  2.98 %" xr:uid="{00000000-0004-0000-2C00-00006A030000}"/>
    <hyperlink ref="AF59" tooltip="C.V.: _x000a_  2.36 %" xr:uid="{00000000-0004-0000-2C00-00006B030000}"/>
    <hyperlink ref="AG59" tooltip="C.V.: _x000a_  1.77 %" xr:uid="{00000000-0004-0000-2C00-00006C030000}"/>
    <hyperlink ref="AH59" tooltip="C.V.: _x000a_  1.95 %" xr:uid="{00000000-0004-0000-2C00-00006D030000}"/>
    <hyperlink ref="AI59" tooltip="C.V.: _x000a_  2.49 %" xr:uid="{00000000-0004-0000-2C00-00006E030000}"/>
    <hyperlink ref="AJ59" tooltip="C.V.: _x000a_  2.65 %" xr:uid="{00000000-0004-0000-2C00-00006F030000}"/>
    <hyperlink ref="AK59" tooltip="C.V.: _x000a_  2.76 %" xr:uid="{00000000-0004-0000-2C00-000070030000}"/>
    <hyperlink ref="AL59" tooltip="C.V.: _x000a_  3.60 %" xr:uid="{00000000-0004-0000-2C00-000071030000}"/>
    <hyperlink ref="AM59" tooltip="C.V.: _x000a_  1.41 %" xr:uid="{00000000-0004-0000-2C00-000072030000}"/>
    <hyperlink ref="AN59" tooltip="C.V.: _x000a_  1.62 %" xr:uid="{00000000-0004-0000-2C00-000073030000}"/>
    <hyperlink ref="AO59" tooltip="C.V.: _x000a_  1.84 %" xr:uid="{00000000-0004-0000-2C00-000074030000}"/>
    <hyperlink ref="AP59" tooltip="C.V.: _x000a_  1.79 %" xr:uid="{00000000-0004-0000-2C00-000075030000}"/>
    <hyperlink ref="AQ59" tooltip="C.V.: _x000a_  1.93 %" xr:uid="{00000000-0004-0000-2C00-000076030000}"/>
    <hyperlink ref="AR59" tooltip="C.V.: _x000a_  2.49 %" xr:uid="{00000000-0004-0000-2C00-000077030000}"/>
    <hyperlink ref="AS59" tooltip="C.V.: _x000a_  2.42 %" xr:uid="{00000000-0004-0000-2C00-000078030000}"/>
    <hyperlink ref="AT59" tooltip="C.V.: _x000a_  2.94 %" xr:uid="{00000000-0004-0000-2C00-000079030000}"/>
    <hyperlink ref="AU59" tooltip="C.V.: _x000a_  2.81 %" xr:uid="{00000000-0004-0000-2C00-00007A030000}"/>
    <hyperlink ref="AV59" tooltip="C.V.: _x000a_  1.69 %" xr:uid="{00000000-0004-0000-2C00-00007B030000}"/>
    <hyperlink ref="AW59" tooltip="C.V.: _x000a_  2.09 %" xr:uid="{00000000-0004-0000-2C00-00007C030000}"/>
    <hyperlink ref="AX59" tooltip="C.V.: _x000a_  2.53 %" xr:uid="{00000000-0004-0000-2C00-00007D030000}"/>
    <hyperlink ref="AY59" tooltip="C.V.: _x000a_  1.71 %" xr:uid="{00000000-0004-0000-2C00-00007E030000}"/>
    <hyperlink ref="AZ59" tooltip="C.V.: _x000a_  1.89 %" xr:uid="{00000000-0004-0000-2C00-00007F030000}"/>
    <hyperlink ref="BA59" tooltip="C.V.: _x000a_  2.30 %" xr:uid="{00000000-0004-0000-2C00-000080030000}"/>
    <hyperlink ref="BB59" tooltip="C.V.: _x000a_  2.18 %" xr:uid="{00000000-0004-0000-2C00-000081030000}"/>
    <hyperlink ref="BC59" tooltip="C.V.: _x000a_  2.57 %" xr:uid="{00000000-0004-0000-2C00-000082030000}"/>
    <hyperlink ref="BD59" tooltip="C.V.: _x000a_  2.30 %" xr:uid="{00000000-0004-0000-2C00-000083030000}"/>
    <hyperlink ref="BE59" tooltip="C.V.: _x000a_  2.12 %" xr:uid="{00000000-0004-0000-2C00-000084030000}"/>
    <hyperlink ref="BF59" tooltip="C.V.: _x000a_  2.68 %" xr:uid="{00000000-0004-0000-2C00-000085030000}"/>
    <hyperlink ref="BG59" tooltip="C.V.: _x000a_  2.93 %" xr:uid="{00000000-0004-0000-2C00-000086030000}"/>
    <hyperlink ref="BH59" tooltip="C.V.: _x000a_  1.08 %" xr:uid="{00000000-0004-0000-2C00-000087030000}"/>
    <hyperlink ref="BI59" tooltip="C.V.: _x000a_  1.21 %" xr:uid="{00000000-0004-0000-2C00-000088030000}"/>
    <hyperlink ref="BJ59" tooltip="C.V.: _x000a_  1.40 %" xr:uid="{00000000-0004-0000-2C00-000089030000}"/>
    <hyperlink ref="BK59" tooltip="C.V.: _x000a_  1.49 %" xr:uid="{00000000-0004-0000-2C00-00008A030000}"/>
    <hyperlink ref="BL59" tooltip="C.V.: _x000a_  1.69 %" xr:uid="{00000000-0004-0000-2C00-00008B030000}"/>
    <hyperlink ref="BM59" tooltip="C.V.: _x000a_  1.76 %" xr:uid="{00000000-0004-0000-2C00-00008C030000}"/>
    <hyperlink ref="BN59" tooltip="C.V.: _x000a_  2.66 %" xr:uid="{00000000-0004-0000-2C00-00008D030000}"/>
    <hyperlink ref="BO59" tooltip="C.V.: _x000a_  3.09 %" xr:uid="{00000000-0004-0000-2C00-00008E030000}"/>
    <hyperlink ref="BP59" tooltip="C.V.: _x000a_  3.51 %" xr:uid="{00000000-0004-0000-2C00-00008F030000}"/>
    <hyperlink ref="BQ59" tooltip="C.V.: _x000a_  2.20 %" xr:uid="{00000000-0004-0000-2C00-000090030000}"/>
    <hyperlink ref="BR59" tooltip="C.V.: _x000a_  2.51 %" xr:uid="{00000000-0004-0000-2C00-000091030000}"/>
    <hyperlink ref="BS59" tooltip="C.V.: _x000a_  3.14 %" xr:uid="{00000000-0004-0000-2C00-000092030000}"/>
    <hyperlink ref="BT59" tooltip="C.V.: _x000a_  2.47 %" xr:uid="{00000000-0004-0000-2C00-000093030000}"/>
    <hyperlink ref="BU59" tooltip="C.V.: _x000a_  3.29 %" xr:uid="{00000000-0004-0000-2C00-000094030000}"/>
    <hyperlink ref="BV59" tooltip="C.V.: _x000a_  3.03 %" xr:uid="{00000000-0004-0000-2C00-000095030000}"/>
    <hyperlink ref="BW59" tooltip="C.V.: _x000a_  2.03 %" xr:uid="{00000000-0004-0000-2C00-000096030000}"/>
    <hyperlink ref="BX59" tooltip="C.V.: _x000a_  2.25 %" xr:uid="{00000000-0004-0000-2C00-000097030000}"/>
    <hyperlink ref="BY59" tooltip="C.V.: _x000a_  2.61 %" xr:uid="{00000000-0004-0000-2C00-000098030000}"/>
    <hyperlink ref="BZ59" tooltip="C.V.: _x000a_  2.59 %" xr:uid="{00000000-0004-0000-2C00-000099030000}"/>
    <hyperlink ref="CA59" tooltip="C.V.: _x000a_  3.04 %" xr:uid="{00000000-0004-0000-2C00-00009A030000}"/>
    <hyperlink ref="CB59" tooltip="C.V.: _x000a_  3.44 %" xr:uid="{00000000-0004-0000-2C00-00009B030000}"/>
    <hyperlink ref="CC59" tooltip="C.V.: _x000a_  1.89 %" xr:uid="{00000000-0004-0000-2C00-00009C030000}"/>
    <hyperlink ref="CD59" tooltip="C.V.: _x000a_  2.00 %" xr:uid="{00000000-0004-0000-2C00-00009D030000}"/>
    <hyperlink ref="CE59" tooltip="C.V.: _x000a_  3.15 %" xr:uid="{00000000-0004-0000-2C00-00009E030000}"/>
    <hyperlink ref="CF59" tooltip="C.V.: _x000a_  2.19 %" xr:uid="{00000000-0004-0000-2C00-00009F030000}"/>
    <hyperlink ref="CG59" tooltip="C.V.: _x000a_  2.69 %" xr:uid="{00000000-0004-0000-2C00-0000A0030000}"/>
    <hyperlink ref="CH59" tooltip="C.V.: _x000a_  3.28 %" xr:uid="{00000000-0004-0000-2C00-0000A1030000}"/>
    <hyperlink ref="CI59" tooltip="C.V.: _x000a_  1.24 %" xr:uid="{00000000-0004-0000-2C00-0000A2030000}"/>
    <hyperlink ref="CJ59" tooltip="C.V.: _x000a_  1.40 %" xr:uid="{00000000-0004-0000-2C00-0000A3030000}"/>
    <hyperlink ref="CK59" tooltip="C.V.: _x000a_  1.67 %" xr:uid="{00000000-0004-0000-2C00-0000A4030000}"/>
    <hyperlink ref="CL59" tooltip="C.V.: _x000a_  1.75 %" xr:uid="{00000000-0004-0000-2C00-0000A5030000}"/>
    <hyperlink ref="CM59" tooltip="C.V.: _x000a_  1.96 %" xr:uid="{00000000-0004-0000-2C00-0000A6030000}"/>
    <hyperlink ref="CN59" tooltip="C.V.: _x000a_  2.84 %" xr:uid="{00000000-0004-0000-2C00-0000A7030000}"/>
    <hyperlink ref="CO59" tooltip="C.V.: _x000a_  1.87 %" xr:uid="{00000000-0004-0000-2C00-0000A8030000}"/>
    <hyperlink ref="CP59" tooltip="C.V.: _x000a_  2.29 %" xr:uid="{00000000-0004-0000-2C00-0000A9030000}"/>
    <hyperlink ref="CQ59" tooltip="C.V.: _x000a_  2.22 %" xr:uid="{00000000-0004-0000-2C00-0000AA030000}"/>
    <hyperlink ref="CR59" tooltip="C.V.: _x000a_  2.02 %" xr:uid="{00000000-0004-0000-2C00-0000AB030000}"/>
    <hyperlink ref="CS59" tooltip="C.V.: _x000a_  2.35 %" xr:uid="{00000000-0004-0000-2C00-0000AC030000}"/>
    <hyperlink ref="CT59" tooltip="C.V.: _x000a_  2.55 %" xr:uid="{00000000-0004-0000-2C00-0000AD030000}"/>
    <hyperlink ref="C60" tooltip="C.V.: _x000a_  2.55 %" xr:uid="{00000000-0004-0000-2C00-0000AE030000}"/>
    <hyperlink ref="D60" tooltip="C.V.: _x000a_  3.01 %" xr:uid="{00000000-0004-0000-2C00-0000AF030000}"/>
    <hyperlink ref="E60" tooltip="C.V.: _x000a_  3.15 %" xr:uid="{00000000-0004-0000-2C00-0000B0030000}"/>
    <hyperlink ref="F60" tooltip="C.V.: _x000a_  2.57 %" xr:uid="{00000000-0004-0000-2C00-0000B1030000}"/>
    <hyperlink ref="G60" tooltip="C.V.: _x000a_  2.86 %" xr:uid="{00000000-0004-0000-2C00-0000B2030000}"/>
    <hyperlink ref="H60" tooltip="C.V.: _x000a_  3.42 %" xr:uid="{00000000-0004-0000-2C00-0000B3030000}"/>
    <hyperlink ref="I60" tooltip="C.V.: _x000a_  3.10 %" xr:uid="{00000000-0004-0000-2C00-0000B4030000}"/>
    <hyperlink ref="J60" tooltip="C.V.: _x000a_  4.12 %" xr:uid="{00000000-0004-0000-2C00-0000B5030000}"/>
    <hyperlink ref="K60" tooltip="C.V.: _x000a_  3.66 %" xr:uid="{00000000-0004-0000-2C00-0000B6030000}"/>
    <hyperlink ref="L60" tooltip="C.V.: _x000a_  1.72 %" xr:uid="{00000000-0004-0000-2C00-0000B7030000}"/>
    <hyperlink ref="M60" tooltip="C.V.: _x000a_  2.00 %" xr:uid="{00000000-0004-0000-2C00-0000B8030000}"/>
    <hyperlink ref="N60" tooltip="C.V.: _x000a_  2.57 %" xr:uid="{00000000-0004-0000-2C00-0000B9030000}"/>
    <hyperlink ref="O60" tooltip="C.V.: _x000a_  2.71 %" xr:uid="{00000000-0004-0000-2C00-0000BA030000}"/>
    <hyperlink ref="P60" tooltip="C.V.: _x000a_  3.69 %" xr:uid="{00000000-0004-0000-2C00-0000BB030000}"/>
    <hyperlink ref="Q60" tooltip="C.V.: _x000a_  3.26 %" xr:uid="{00000000-0004-0000-2C00-0000BC030000}"/>
    <hyperlink ref="R60" tooltip="C.V.: _x000a_  2.03 %" xr:uid="{00000000-0004-0000-2C00-0000BD030000}"/>
    <hyperlink ref="S60" tooltip="C.V.: _x000a_  2.80 %" xr:uid="{00000000-0004-0000-2C00-0000BE030000}"/>
    <hyperlink ref="T60" tooltip="C.V.: _x000a_  2.52 %" xr:uid="{00000000-0004-0000-2C00-0000BF030000}"/>
    <hyperlink ref="U60" tooltip="C.V.: _x000a_  1.12 %" xr:uid="{00000000-0004-0000-2C00-0000C0030000}"/>
    <hyperlink ref="V60" tooltip="C.V.: _x000a_  1.28 %" xr:uid="{00000000-0004-0000-2C00-0000C1030000}"/>
    <hyperlink ref="W60" tooltip="C.V.: _x000a_  2.31 %" xr:uid="{00000000-0004-0000-2C00-0000C2030000}"/>
    <hyperlink ref="X60" tooltip="C.V.: _x000a_  3.26 %" xr:uid="{00000000-0004-0000-2C00-0000C3030000}"/>
    <hyperlink ref="Y60" tooltip="C.V.: _x000a_  4.01 %" xr:uid="{00000000-0004-0000-2C00-0000C4030000}"/>
    <hyperlink ref="Z60" tooltip="C.V.: _x000a_  4.18 %" xr:uid="{00000000-0004-0000-2C00-0000C5030000}"/>
    <hyperlink ref="AA60" tooltip="C.V.: _x000a_  2.00 %" xr:uid="{00000000-0004-0000-2C00-0000C6030000}"/>
    <hyperlink ref="AB60" tooltip="C.V.: _x000a_  2.56 %" xr:uid="{00000000-0004-0000-2C00-0000C7030000}"/>
    <hyperlink ref="AC60" tooltip="C.V.: _x000a_  2.87 %" xr:uid="{00000000-0004-0000-2C00-0000C8030000}"/>
    <hyperlink ref="AD60" tooltip="C.V.: _x000a_  2.35 %" xr:uid="{00000000-0004-0000-2C00-0000C9030000}"/>
    <hyperlink ref="AE60" tooltip="C.V.: _x000a_  3.10 %" xr:uid="{00000000-0004-0000-2C00-0000CA030000}"/>
    <hyperlink ref="AF60" tooltip="C.V.: _x000a_  2.33 %" xr:uid="{00000000-0004-0000-2C00-0000CB030000}"/>
    <hyperlink ref="AG60" tooltip="C.V.: _x000a_  1.73 %" xr:uid="{00000000-0004-0000-2C00-0000CC030000}"/>
    <hyperlink ref="AH60" tooltip="C.V.: _x000a_  2.02 %" xr:uid="{00000000-0004-0000-2C00-0000CD030000}"/>
    <hyperlink ref="AI60" tooltip="C.V.: _x000a_  2.31 %" xr:uid="{00000000-0004-0000-2C00-0000CE030000}"/>
    <hyperlink ref="AJ60" tooltip="C.V.: _x000a_  2.78 %" xr:uid="{00000000-0004-0000-2C00-0000CF030000}"/>
    <hyperlink ref="AK60" tooltip="C.V.: _x000a_  3.05 %" xr:uid="{00000000-0004-0000-2C00-0000D0030000}"/>
    <hyperlink ref="AL60" tooltip="C.V.: _x000a_  3.59 %" xr:uid="{00000000-0004-0000-2C00-0000D1030000}"/>
    <hyperlink ref="AM60" tooltip="C.V.: _x000a_  1.39 %" xr:uid="{00000000-0004-0000-2C00-0000D2030000}"/>
    <hyperlink ref="AN60" tooltip="C.V.: _x000a_  1.53 %" xr:uid="{00000000-0004-0000-2C00-0000D3030000}"/>
    <hyperlink ref="AO60" tooltip="C.V.: _x000a_  1.67 %" xr:uid="{00000000-0004-0000-2C00-0000D4030000}"/>
    <hyperlink ref="AP60" tooltip="C.V.: _x000a_  1.86 %" xr:uid="{00000000-0004-0000-2C00-0000D5030000}"/>
    <hyperlink ref="AQ60" tooltip="C.V.: _x000a_  2.06 %" xr:uid="{00000000-0004-0000-2C00-0000D6030000}"/>
    <hyperlink ref="AR60" tooltip="C.V.: _x000a_  2.51 %" xr:uid="{00000000-0004-0000-2C00-0000D7030000}"/>
    <hyperlink ref="AS60" tooltip="C.V.: _x000a_  2.31 %" xr:uid="{00000000-0004-0000-2C00-0000D8030000}"/>
    <hyperlink ref="AT60" tooltip="C.V.: _x000a_  2.72 %" xr:uid="{00000000-0004-0000-2C00-0000D9030000}"/>
    <hyperlink ref="AU60" tooltip="C.V.: _x000a_  2.74 %" xr:uid="{00000000-0004-0000-2C00-0000DA030000}"/>
    <hyperlink ref="AV60" tooltip="C.V.: _x000a_  1.54 %" xr:uid="{00000000-0004-0000-2C00-0000DB030000}"/>
    <hyperlink ref="AW60" tooltip="C.V.: _x000a_  1.93 %" xr:uid="{00000000-0004-0000-2C00-0000DC030000}"/>
    <hyperlink ref="AX60" tooltip="C.V.: _x000a_  2.36 %" xr:uid="{00000000-0004-0000-2C00-0000DD030000}"/>
    <hyperlink ref="AY60" tooltip="C.V.: _x000a_  1.63 %" xr:uid="{00000000-0004-0000-2C00-0000DE030000}"/>
    <hyperlink ref="AZ60" tooltip="C.V.: _x000a_  1.86 %" xr:uid="{00000000-0004-0000-2C00-0000DF030000}"/>
    <hyperlink ref="BA60" tooltip="C.V.: _x000a_  2.22 %" xr:uid="{00000000-0004-0000-2C00-0000E0030000}"/>
    <hyperlink ref="BB60" tooltip="C.V.: _x000a_  2.03 %" xr:uid="{00000000-0004-0000-2C00-0000E1030000}"/>
    <hyperlink ref="BC60" tooltip="C.V.: _x000a_  2.25 %" xr:uid="{00000000-0004-0000-2C00-0000E2030000}"/>
    <hyperlink ref="BD60" tooltip="C.V.: _x000a_  2.55 %" xr:uid="{00000000-0004-0000-2C00-0000E3030000}"/>
    <hyperlink ref="BE60" tooltip="C.V.: _x000a_  2.33 %" xr:uid="{00000000-0004-0000-2C00-0000E4030000}"/>
    <hyperlink ref="BF60" tooltip="C.V.: _x000a_  2.97 %" xr:uid="{00000000-0004-0000-2C00-0000E5030000}"/>
    <hyperlink ref="BG60" tooltip="C.V.: _x000a_  2.85 %" xr:uid="{00000000-0004-0000-2C00-0000E6030000}"/>
    <hyperlink ref="BH60" tooltip="C.V.: _x000a_  1.27 %" xr:uid="{00000000-0004-0000-2C00-0000E7030000}"/>
    <hyperlink ref="BI60" tooltip="C.V.: _x000a_  1.41 %" xr:uid="{00000000-0004-0000-2C00-0000E8030000}"/>
    <hyperlink ref="BJ60" tooltip="C.V.: _x000a_  1.62 %" xr:uid="{00000000-0004-0000-2C00-0000E9030000}"/>
    <hyperlink ref="BK60" tooltip="C.V.: _x000a_  1.55 %" xr:uid="{00000000-0004-0000-2C00-0000EA030000}"/>
    <hyperlink ref="BL60" tooltip="C.V.: _x000a_  1.76 %" xr:uid="{00000000-0004-0000-2C00-0000EB030000}"/>
    <hyperlink ref="BM60" tooltip="C.V.: _x000a_  1.82 %" xr:uid="{00000000-0004-0000-2C00-0000EC030000}"/>
    <hyperlink ref="BN60" tooltip="C.V.: _x000a_  2.95 %" xr:uid="{00000000-0004-0000-2C00-0000ED030000}"/>
    <hyperlink ref="BO60" tooltip="C.V.: _x000a_  3.51 %" xr:uid="{00000000-0004-0000-2C00-0000EE030000}"/>
    <hyperlink ref="BP60" tooltip="C.V.: _x000a_  3.85 %" xr:uid="{00000000-0004-0000-2C00-0000EF030000}"/>
    <hyperlink ref="BQ60" tooltip="C.V.: _x000a_  2.19 %" xr:uid="{00000000-0004-0000-2C00-0000F0030000}"/>
    <hyperlink ref="BR60" tooltip="C.V.: _x000a_  2.59 %" xr:uid="{00000000-0004-0000-2C00-0000F1030000}"/>
    <hyperlink ref="BS60" tooltip="C.V.: _x000a_  2.89 %" xr:uid="{00000000-0004-0000-2C00-0000F2030000}"/>
    <hyperlink ref="BT60" tooltip="C.V.: _x000a_  2.44 %" xr:uid="{00000000-0004-0000-2C00-0000F3030000}"/>
    <hyperlink ref="BU60" tooltip="C.V.: _x000a_  2.87 %" xr:uid="{00000000-0004-0000-2C00-0000F4030000}"/>
    <hyperlink ref="BV60" tooltip="C.V.: _x000a_  3.06 %" xr:uid="{00000000-0004-0000-2C00-0000F5030000}"/>
    <hyperlink ref="BW60" tooltip="C.V.: _x000a_  1.98 %" xr:uid="{00000000-0004-0000-2C00-0000F6030000}"/>
    <hyperlink ref="BX60" tooltip="C.V.: _x000a_  2.16 %" xr:uid="{00000000-0004-0000-2C00-0000F7030000}"/>
    <hyperlink ref="BY60" tooltip="C.V.: _x000a_  2.82 %" xr:uid="{00000000-0004-0000-2C00-0000F8030000}"/>
    <hyperlink ref="BZ60" tooltip="C.V.: _x000a_  2.47 %" xr:uid="{00000000-0004-0000-2C00-0000F9030000}"/>
    <hyperlink ref="CA60" tooltip="C.V.: _x000a_  3.41 %" xr:uid="{00000000-0004-0000-2C00-0000FA030000}"/>
    <hyperlink ref="CB60" tooltip="C.V.: _x000a_  3.13 %" xr:uid="{00000000-0004-0000-2C00-0000FB030000}"/>
    <hyperlink ref="CC60" tooltip="C.V.: _x000a_  1.94 %" xr:uid="{00000000-0004-0000-2C00-0000FC030000}"/>
    <hyperlink ref="CD60" tooltip="C.V.: _x000a_  2.21 %" xr:uid="{00000000-0004-0000-2C00-0000FD030000}"/>
    <hyperlink ref="CE60" tooltip="C.V.: _x000a_  2.34 %" xr:uid="{00000000-0004-0000-2C00-0000FE030000}"/>
    <hyperlink ref="CF60" tooltip="C.V.: _x000a_  2.35 %" xr:uid="{00000000-0004-0000-2C00-0000FF030000}"/>
    <hyperlink ref="CG60" tooltip="C.V.: _x000a_  2.89 %" xr:uid="{00000000-0004-0000-2C00-000000040000}"/>
    <hyperlink ref="CH60" tooltip="C.V.: _x000a_  3.28 %" xr:uid="{00000000-0004-0000-2C00-000001040000}"/>
    <hyperlink ref="CI60" tooltip="C.V.: _x000a_  1.30 %" xr:uid="{00000000-0004-0000-2C00-000002040000}"/>
    <hyperlink ref="CJ60" tooltip="C.V.: _x000a_  1.53 %" xr:uid="{00000000-0004-0000-2C00-000003040000}"/>
    <hyperlink ref="CK60" tooltip="C.V.: _x000a_  1.63 %" xr:uid="{00000000-0004-0000-2C00-000004040000}"/>
    <hyperlink ref="CL60" tooltip="C.V.: _x000a_  1.72 %" xr:uid="{00000000-0004-0000-2C00-000005040000}"/>
    <hyperlink ref="CM60" tooltip="C.V.: _x000a_  1.98 %" xr:uid="{00000000-0004-0000-2C00-000006040000}"/>
    <hyperlink ref="CN60" tooltip="C.V.: _x000a_  2.62 %" xr:uid="{00000000-0004-0000-2C00-000007040000}"/>
    <hyperlink ref="CO60" tooltip="C.V.: _x000a_  1.71 %" xr:uid="{00000000-0004-0000-2C00-000008040000}"/>
    <hyperlink ref="CP60" tooltip="C.V.: _x000a_  2.15 %" xr:uid="{00000000-0004-0000-2C00-000009040000}"/>
    <hyperlink ref="CQ60" tooltip="C.V.: _x000a_  1.87 %" xr:uid="{00000000-0004-0000-2C00-00000A040000}"/>
    <hyperlink ref="CR60" tooltip="C.V.: _x000a_  1.99 %" xr:uid="{00000000-0004-0000-2C00-00000B040000}"/>
    <hyperlink ref="CS60" tooltip="C.V.: _x000a_  2.34 %" xr:uid="{00000000-0004-0000-2C00-00000C040000}"/>
    <hyperlink ref="CT60" tooltip="C.V.: _x000a_  2.61 %" xr:uid="{00000000-0004-0000-2C00-00000D040000}"/>
    <hyperlink ref="C61" tooltip="C.V.: _x000a_  2.37 %" xr:uid="{00000000-0004-0000-2C00-00000E040000}"/>
    <hyperlink ref="D61" tooltip="C.V.: _x000a_  2.88 %" xr:uid="{00000000-0004-0000-2C00-00000F040000}"/>
    <hyperlink ref="E61" tooltip="C.V.: _x000a_  3.09 %" xr:uid="{00000000-0004-0000-2C00-000010040000}"/>
    <hyperlink ref="F61" tooltip="C.V.: _x000a_  2.46 %" xr:uid="{00000000-0004-0000-2C00-000011040000}"/>
    <hyperlink ref="G61" tooltip="C.V.: _x000a_  2.85 %" xr:uid="{00000000-0004-0000-2C00-000012040000}"/>
    <hyperlink ref="H61" tooltip="C.V.: _x000a_  3.04 %" xr:uid="{00000000-0004-0000-2C00-000013040000}"/>
    <hyperlink ref="I61" tooltip="C.V.: _x000a_  3.08 %" xr:uid="{00000000-0004-0000-2C00-000014040000}"/>
    <hyperlink ref="J61" tooltip="C.V.: _x000a_  4.72 %" xr:uid="{00000000-0004-0000-2C00-000015040000}"/>
    <hyperlink ref="K61" tooltip="C.V.: _x000a_  3.16 %" xr:uid="{00000000-0004-0000-2C00-000016040000}"/>
    <hyperlink ref="L61" tooltip="C.V.: _x000a_  1.87 %" xr:uid="{00000000-0004-0000-2C00-000017040000}"/>
    <hyperlink ref="M61" tooltip="C.V.: _x000a_  2.11 %" xr:uid="{00000000-0004-0000-2C00-000018040000}"/>
    <hyperlink ref="N61" tooltip="C.V.: _x000a_  2.57 %" xr:uid="{00000000-0004-0000-2C00-000019040000}"/>
    <hyperlink ref="O61" tooltip="C.V.: _x000a_  2.79 %" xr:uid="{00000000-0004-0000-2C00-00001A040000}"/>
    <hyperlink ref="P61" tooltip="C.V.: _x000a_  3.64 %" xr:uid="{00000000-0004-0000-2C00-00001B040000}"/>
    <hyperlink ref="Q61" tooltip="C.V.: _x000a_  3.47 %" xr:uid="{00000000-0004-0000-2C00-00001C040000}"/>
    <hyperlink ref="R61" tooltip="C.V.: _x000a_  2.43 %" xr:uid="{00000000-0004-0000-2C00-00001D040000}"/>
    <hyperlink ref="S61" tooltip="C.V.: _x000a_  3.51 %" xr:uid="{00000000-0004-0000-2C00-00001E040000}"/>
    <hyperlink ref="T61" tooltip="C.V.: _x000a_  2.36 %" xr:uid="{00000000-0004-0000-2C00-00001F040000}"/>
    <hyperlink ref="U61" tooltip="C.V.: _x000a_  1.18 %" xr:uid="{00000000-0004-0000-2C00-000020040000}"/>
    <hyperlink ref="V61" tooltip="C.V.: _x000a_  1.26 %" xr:uid="{00000000-0004-0000-2C00-000021040000}"/>
    <hyperlink ref="W61" tooltip="C.V.: _x000a_  2.46 %" xr:uid="{00000000-0004-0000-2C00-000022040000}"/>
    <hyperlink ref="X61" tooltip="C.V.: _x000a_  2.54 %" xr:uid="{00000000-0004-0000-2C00-000023040000}"/>
    <hyperlink ref="Y61" tooltip="C.V.: _x000a_  3.24 %" xr:uid="{00000000-0004-0000-2C00-000024040000}"/>
    <hyperlink ref="Z61" tooltip="C.V.: _x000a_  3.65 %" xr:uid="{00000000-0004-0000-2C00-000025040000}"/>
    <hyperlink ref="AA61" tooltip="C.V.: _x000a_  1.96 %" xr:uid="{00000000-0004-0000-2C00-000026040000}"/>
    <hyperlink ref="AB61" tooltip="C.V.: _x000a_  2.43 %" xr:uid="{00000000-0004-0000-2C00-000027040000}"/>
    <hyperlink ref="AC61" tooltip="C.V.: _x000a_  2.70 %" xr:uid="{00000000-0004-0000-2C00-000028040000}"/>
    <hyperlink ref="AD61" tooltip="C.V.: _x000a_  2.25 %" xr:uid="{00000000-0004-0000-2C00-000029040000}"/>
    <hyperlink ref="AE61" tooltip="C.V.: _x000a_  3.21 %" xr:uid="{00000000-0004-0000-2C00-00002A040000}"/>
    <hyperlink ref="AF61" tooltip="C.V.: _x000a_  2.30 %" xr:uid="{00000000-0004-0000-2C00-00002B040000}"/>
    <hyperlink ref="AG61" tooltip="C.V.: _x000a_  1.66 %" xr:uid="{00000000-0004-0000-2C00-00002C040000}"/>
    <hyperlink ref="AH61" tooltip="C.V.: _x000a_  2.00 %" xr:uid="{00000000-0004-0000-2C00-00002D040000}"/>
    <hyperlink ref="AI61" tooltip="C.V.: _x000a_  2.28 %" xr:uid="{00000000-0004-0000-2C00-00002E040000}"/>
    <hyperlink ref="AJ61" tooltip="C.V.: _x000a_  2.57 %" xr:uid="{00000000-0004-0000-2C00-00002F040000}"/>
    <hyperlink ref="AK61" tooltip="C.V.: _x000a_  2.91 %" xr:uid="{00000000-0004-0000-2C00-000030040000}"/>
    <hyperlink ref="AL61" tooltip="C.V.: _x000a_  3.16 %" xr:uid="{00000000-0004-0000-2C00-000031040000}"/>
    <hyperlink ref="AM61" tooltip="C.V.: _x000a_  1.24 %" xr:uid="{00000000-0004-0000-2C00-000032040000}"/>
    <hyperlink ref="AN61" tooltip="C.V.: _x000a_  1.51 %" xr:uid="{00000000-0004-0000-2C00-000033040000}"/>
    <hyperlink ref="AO61" tooltip="C.V.: _x000a_  1.53 %" xr:uid="{00000000-0004-0000-2C00-000034040000}"/>
    <hyperlink ref="AP61" tooltip="C.V.: _x000a_  2.05 %" xr:uid="{00000000-0004-0000-2C00-000035040000}"/>
    <hyperlink ref="AQ61" tooltip="C.V.: _x000a_  2.34 %" xr:uid="{00000000-0004-0000-2C00-000036040000}"/>
    <hyperlink ref="AR61" tooltip="C.V.: _x000a_  2.44 %" xr:uid="{00000000-0004-0000-2C00-000037040000}"/>
    <hyperlink ref="AS61" tooltip="C.V.: _x000a_  2.31 %" xr:uid="{00000000-0004-0000-2C00-000038040000}"/>
    <hyperlink ref="AT61" tooltip="C.V.: _x000a_  2.69 %" xr:uid="{00000000-0004-0000-2C00-000039040000}"/>
    <hyperlink ref="AU61" tooltip="C.V.: _x000a_  2.73 %" xr:uid="{00000000-0004-0000-2C00-00003A040000}"/>
    <hyperlink ref="AV61" tooltip="C.V.: _x000a_  1.77 %" xr:uid="{00000000-0004-0000-2C00-00003B040000}"/>
    <hyperlink ref="AW61" tooltip="C.V.: _x000a_  1.92 %" xr:uid="{00000000-0004-0000-2C00-00003C040000}"/>
    <hyperlink ref="AX61" tooltip="C.V.: _x000a_  2.56 %" xr:uid="{00000000-0004-0000-2C00-00003D040000}"/>
    <hyperlink ref="AY61" tooltip="C.V.: _x000a_  1.65 %" xr:uid="{00000000-0004-0000-2C00-00003E040000}"/>
    <hyperlink ref="AZ61" tooltip="C.V.: _x000a_  2.02 %" xr:uid="{00000000-0004-0000-2C00-00003F040000}"/>
    <hyperlink ref="BA61" tooltip="C.V.: _x000a_  2.08 %" xr:uid="{00000000-0004-0000-2C00-000040040000}"/>
    <hyperlink ref="BB61" tooltip="C.V.: _x000a_  1.62 %" xr:uid="{00000000-0004-0000-2C00-000041040000}"/>
    <hyperlink ref="BC61" tooltip="C.V.: _x000a_  1.93 %" xr:uid="{00000000-0004-0000-2C00-000042040000}"/>
    <hyperlink ref="BD61" tooltip="C.V.: _x000a_  2.08 %" xr:uid="{00000000-0004-0000-2C00-000043040000}"/>
    <hyperlink ref="BE61" tooltip="C.V.: _x000a_  2.31 %" xr:uid="{00000000-0004-0000-2C00-000044040000}"/>
    <hyperlink ref="BF61" tooltip="C.V.: _x000a_  2.74 %" xr:uid="{00000000-0004-0000-2C00-000045040000}"/>
    <hyperlink ref="BG61" tooltip="C.V.: _x000a_  2.95 %" xr:uid="{00000000-0004-0000-2C00-000046040000}"/>
    <hyperlink ref="BH61" tooltip="C.V.: _x000a_  1.15 %" xr:uid="{00000000-0004-0000-2C00-000047040000}"/>
    <hyperlink ref="BI61" tooltip="C.V.: _x000a_  1.33 %" xr:uid="{00000000-0004-0000-2C00-000048040000}"/>
    <hyperlink ref="BJ61" tooltip="C.V.: _x000a_  1.37 %" xr:uid="{00000000-0004-0000-2C00-000049040000}"/>
    <hyperlink ref="BK61" tooltip="C.V.: _x000a_  1.64 %" xr:uid="{00000000-0004-0000-2C00-00004A040000}"/>
    <hyperlink ref="BL61" tooltip="C.V.: _x000a_  1.79 %" xr:uid="{00000000-0004-0000-2C00-00004B040000}"/>
    <hyperlink ref="BM61" tooltip="C.V.: _x000a_  2.01 %" xr:uid="{00000000-0004-0000-2C00-00004C040000}"/>
    <hyperlink ref="BN61" tooltip="C.V.: _x000a_  2.92 %" xr:uid="{00000000-0004-0000-2C00-00004D040000}"/>
    <hyperlink ref="BO61" tooltip="C.V.: _x000a_  3.44 %" xr:uid="{00000000-0004-0000-2C00-00004E040000}"/>
    <hyperlink ref="BP61" tooltip="C.V.: _x000a_  3.60 %" xr:uid="{00000000-0004-0000-2C00-00004F040000}"/>
    <hyperlink ref="BQ61" tooltip="C.V.: _x000a_  2.27 %" xr:uid="{00000000-0004-0000-2C00-000050040000}"/>
    <hyperlink ref="BR61" tooltip="C.V.: _x000a_  2.71 %" xr:uid="{00000000-0004-0000-2C00-000051040000}"/>
    <hyperlink ref="BS61" tooltip="C.V.: _x000a_  3.02 %" xr:uid="{00000000-0004-0000-2C00-000052040000}"/>
    <hyperlink ref="BT61" tooltip="C.V.: _x000a_  2.46 %" xr:uid="{00000000-0004-0000-2C00-000053040000}"/>
    <hyperlink ref="BU61" tooltip="C.V.: _x000a_  2.77 %" xr:uid="{00000000-0004-0000-2C00-000054040000}"/>
    <hyperlink ref="BV61" tooltip="C.V.: _x000a_  3.10 %" xr:uid="{00000000-0004-0000-2C00-000055040000}"/>
    <hyperlink ref="BW61" tooltip="C.V.: _x000a_  1.93 %" xr:uid="{00000000-0004-0000-2C00-000056040000}"/>
    <hyperlink ref="BX61" tooltip="C.V.: _x000a_  2.18 %" xr:uid="{00000000-0004-0000-2C00-000057040000}"/>
    <hyperlink ref="BY61" tooltip="C.V.: _x000a_  2.75 %" xr:uid="{00000000-0004-0000-2C00-000058040000}"/>
    <hyperlink ref="BZ61" tooltip="C.V.: _x000a_  2.48 %" xr:uid="{00000000-0004-0000-2C00-000059040000}"/>
    <hyperlink ref="CA61" tooltip="C.V.: _x000a_  2.92 %" xr:uid="{00000000-0004-0000-2C00-00005A040000}"/>
    <hyperlink ref="CB61" tooltip="C.V.: _x000a_  3.53 %" xr:uid="{00000000-0004-0000-2C00-00005B040000}"/>
    <hyperlink ref="CC61" tooltip="C.V.: _x000a_  2.06 %" xr:uid="{00000000-0004-0000-2C00-00005C040000}"/>
    <hyperlink ref="CD61" tooltip="C.V.: _x000a_  2.35 %" xr:uid="{00000000-0004-0000-2C00-00005D040000}"/>
    <hyperlink ref="CE61" tooltip="C.V.: _x000a_  2.58 %" xr:uid="{00000000-0004-0000-2C00-00005E040000}"/>
    <hyperlink ref="CF61" tooltip="C.V.: _x000a_  2.00 %" xr:uid="{00000000-0004-0000-2C00-00005F040000}"/>
    <hyperlink ref="CG61" tooltip="C.V.: _x000a_  2.67 %" xr:uid="{00000000-0004-0000-2C00-000060040000}"/>
    <hyperlink ref="CH61" tooltip="C.V.: _x000a_  2.72 %" xr:uid="{00000000-0004-0000-2C00-000061040000}"/>
    <hyperlink ref="CI61" tooltip="C.V.: _x000a_  1.14 %" xr:uid="{00000000-0004-0000-2C00-000062040000}"/>
    <hyperlink ref="CJ61" tooltip="C.V.: _x000a_  1.31 %" xr:uid="{00000000-0004-0000-2C00-000063040000}"/>
    <hyperlink ref="CK61" tooltip="C.V.: _x000a_  1.49 %" xr:uid="{00000000-0004-0000-2C00-000064040000}"/>
    <hyperlink ref="CL61" tooltip="C.V.: _x000a_  1.79 %" xr:uid="{00000000-0004-0000-2C00-000065040000}"/>
    <hyperlink ref="CM61" tooltip="C.V.: _x000a_  2.30 %" xr:uid="{00000000-0004-0000-2C00-000066040000}"/>
    <hyperlink ref="CN61" tooltip="C.V.: _x000a_  2.25 %" xr:uid="{00000000-0004-0000-2C00-000067040000}"/>
    <hyperlink ref="CO61" tooltip="C.V.: _x000a_  1.72 %" xr:uid="{00000000-0004-0000-2C00-000068040000}"/>
    <hyperlink ref="CP61" tooltip="C.V.: _x000a_  2.19 %" xr:uid="{00000000-0004-0000-2C00-000069040000}"/>
    <hyperlink ref="CQ61" tooltip="C.V.: _x000a_  1.80 %" xr:uid="{00000000-0004-0000-2C00-00006A040000}"/>
    <hyperlink ref="CR61" tooltip="C.V.: _x000a_  2.18 %" xr:uid="{00000000-0004-0000-2C00-00006B040000}"/>
    <hyperlink ref="CS61" tooltip="C.V.: _x000a_  2.29 %" xr:uid="{00000000-0004-0000-2C00-00006C040000}"/>
    <hyperlink ref="CT61" tooltip="C.V.: _x000a_  3.09 %" xr:uid="{00000000-0004-0000-2C00-00006D040000}"/>
    <hyperlink ref="C62" tooltip="C.V.: _x000a_  2.38 %" xr:uid="{00000000-0004-0000-2C00-00006E040000}"/>
    <hyperlink ref="D62" tooltip="C.V.: _x000a_  2.97 %" xr:uid="{00000000-0004-0000-2C00-00006F040000}"/>
    <hyperlink ref="E62" tooltip="C.V.: _x000a_  3.07 %" xr:uid="{00000000-0004-0000-2C00-000070040000}"/>
    <hyperlink ref="F62" tooltip="C.V.: _x000a_  2.37 %" xr:uid="{00000000-0004-0000-2C00-000071040000}"/>
    <hyperlink ref="G62" tooltip="C.V.: _x000a_  2.76 %" xr:uid="{00000000-0004-0000-2C00-000072040000}"/>
    <hyperlink ref="H62" tooltip="C.V.: _x000a_  3.00 %" xr:uid="{00000000-0004-0000-2C00-000073040000}"/>
    <hyperlink ref="I62" tooltip="C.V.: _x000a_  2.89 %" xr:uid="{00000000-0004-0000-2C00-000074040000}"/>
    <hyperlink ref="J62" tooltip="C.V.: _x000a_  4.05 %" xr:uid="{00000000-0004-0000-2C00-000075040000}"/>
    <hyperlink ref="K62" tooltip="C.V.: _x000a_  3.23 %" xr:uid="{00000000-0004-0000-2C00-000076040000}"/>
    <hyperlink ref="L62" tooltip="C.V.: _x000a_  1.81 %" xr:uid="{00000000-0004-0000-2C00-000077040000}"/>
    <hyperlink ref="M62" tooltip="C.V.: _x000a_  2.23 %" xr:uid="{00000000-0004-0000-2C00-000078040000}"/>
    <hyperlink ref="N62" tooltip="C.V.: _x000a_  2.53 %" xr:uid="{00000000-0004-0000-2C00-000079040000}"/>
    <hyperlink ref="O62" tooltip="C.V.: _x000a_  2.60 %" xr:uid="{00000000-0004-0000-2C00-00007A040000}"/>
    <hyperlink ref="P62" tooltip="C.V.: _x000a_  3.45 %" xr:uid="{00000000-0004-0000-2C00-00007B040000}"/>
    <hyperlink ref="Q62" tooltip="C.V.: _x000a_  3.61 %" xr:uid="{00000000-0004-0000-2C00-00007C040000}"/>
    <hyperlink ref="R62" tooltip="C.V.: _x000a_  2.46 %" xr:uid="{00000000-0004-0000-2C00-00007D040000}"/>
    <hyperlink ref="S62" tooltip="C.V.: _x000a_  3.30 %" xr:uid="{00000000-0004-0000-2C00-00007E040000}"/>
    <hyperlink ref="T62" tooltip="C.V.: _x000a_  2.42 %" xr:uid="{00000000-0004-0000-2C00-00007F040000}"/>
    <hyperlink ref="U62" tooltip="C.V.: _x000a_  1.85 %" xr:uid="{00000000-0004-0000-2C00-000080040000}"/>
    <hyperlink ref="V62" tooltip="C.V.: _x000a_  2.45 %" xr:uid="{00000000-0004-0000-2C00-000081040000}"/>
    <hyperlink ref="W62" tooltip="C.V.: _x000a_  2.09 %" xr:uid="{00000000-0004-0000-2C00-000082040000}"/>
    <hyperlink ref="X62" tooltip="C.V.: _x000a_  2.77 %" xr:uid="{00000000-0004-0000-2C00-000083040000}"/>
    <hyperlink ref="Y62" tooltip="C.V.: _x000a_  3.50 %" xr:uid="{00000000-0004-0000-2C00-000084040000}"/>
    <hyperlink ref="Z62" tooltip="C.V.: _x000a_  3.44 %" xr:uid="{00000000-0004-0000-2C00-000085040000}"/>
    <hyperlink ref="AA62" tooltip="C.V.: _x000a_  1.97 %" xr:uid="{00000000-0004-0000-2C00-000086040000}"/>
    <hyperlink ref="AB62" tooltip="C.V.: _x000a_  2.44 %" xr:uid="{00000000-0004-0000-2C00-000087040000}"/>
    <hyperlink ref="AC62" tooltip="C.V.: _x000a_  2.63 %" xr:uid="{00000000-0004-0000-2C00-000088040000}"/>
    <hyperlink ref="AD62" tooltip="C.V.: _x000a_  2.31 %" xr:uid="{00000000-0004-0000-2C00-000089040000}"/>
    <hyperlink ref="AE62" tooltip="C.V.: _x000a_  3.45 %" xr:uid="{00000000-0004-0000-2C00-00008A040000}"/>
    <hyperlink ref="AF62" tooltip="C.V.: _x000a_  2.24 %" xr:uid="{00000000-0004-0000-2C00-00008B040000}"/>
    <hyperlink ref="AG62" tooltip="C.V.: _x000a_  1.74 %" xr:uid="{00000000-0004-0000-2C00-00008C040000}"/>
    <hyperlink ref="AH62" tooltip="C.V.: _x000a_  1.97 %" xr:uid="{00000000-0004-0000-2C00-00008D040000}"/>
    <hyperlink ref="AI62" tooltip="C.V.: _x000a_  2.66 %" xr:uid="{00000000-0004-0000-2C00-00008E040000}"/>
    <hyperlink ref="AJ62" tooltip="C.V.: _x000a_  2.64 %" xr:uid="{00000000-0004-0000-2C00-00008F040000}"/>
    <hyperlink ref="AK62" tooltip="C.V.: _x000a_  3.06 %" xr:uid="{00000000-0004-0000-2C00-000090040000}"/>
    <hyperlink ref="AL62" tooltip="C.V.: _x000a_  3.10 %" xr:uid="{00000000-0004-0000-2C00-000091040000}"/>
    <hyperlink ref="AM62" tooltip="C.V.: _x000a_  1.28 %" xr:uid="{00000000-0004-0000-2C00-000092040000}"/>
    <hyperlink ref="AN62" tooltip="C.V.: _x000a_  1.64 %" xr:uid="{00000000-0004-0000-2C00-000093040000}"/>
    <hyperlink ref="AO62" tooltip="C.V.: _x000a_  1.38 %" xr:uid="{00000000-0004-0000-2C00-000094040000}"/>
    <hyperlink ref="AP62" tooltip="C.V.: _x000a_  2.20 %" xr:uid="{00000000-0004-0000-2C00-000095040000}"/>
    <hyperlink ref="AQ62" tooltip="C.V.: _x000a_  2.50 %" xr:uid="{00000000-0004-0000-2C00-000096040000}"/>
    <hyperlink ref="AR62" tooltip="C.V.: _x000a_  2.43 %" xr:uid="{00000000-0004-0000-2C00-000097040000}"/>
    <hyperlink ref="AS62" tooltip="C.V.: _x000a_  2.24 %" xr:uid="{00000000-0004-0000-2C00-000098040000}"/>
    <hyperlink ref="AT62" tooltip="C.V.: _x000a_  2.74 %" xr:uid="{00000000-0004-0000-2C00-000099040000}"/>
    <hyperlink ref="AU62" tooltip="C.V.: _x000a_  2.57 %" xr:uid="{00000000-0004-0000-2C00-00009A040000}"/>
    <hyperlink ref="AV62" tooltip="C.V.: _x000a_  1.82 %" xr:uid="{00000000-0004-0000-2C00-00009B040000}"/>
    <hyperlink ref="AW62" tooltip="C.V.: _x000a_  2.05 %" xr:uid="{00000000-0004-0000-2C00-00009C040000}"/>
    <hyperlink ref="AX62" tooltip="C.V.: _x000a_  2.37 %" xr:uid="{00000000-0004-0000-2C00-00009D040000}"/>
    <hyperlink ref="AY62" tooltip="C.V.: _x000a_  1.58 %" xr:uid="{00000000-0004-0000-2C00-00009E040000}"/>
    <hyperlink ref="AZ62" tooltip="C.V.: _x000a_  2.03 %" xr:uid="{00000000-0004-0000-2C00-00009F040000}"/>
    <hyperlink ref="BA62" tooltip="C.V.: _x000a_  1.93 %" xr:uid="{00000000-0004-0000-2C00-0000A0040000}"/>
    <hyperlink ref="BB62" tooltip="C.V.: _x000a_  1.71 %" xr:uid="{00000000-0004-0000-2C00-0000A1040000}"/>
    <hyperlink ref="BC62" tooltip="C.V.: _x000a_  1.85 %" xr:uid="{00000000-0004-0000-2C00-0000A2040000}"/>
    <hyperlink ref="BD62" tooltip="C.V.: _x000a_  2.38 %" xr:uid="{00000000-0004-0000-2C00-0000A3040000}"/>
    <hyperlink ref="BE62" tooltip="C.V.: _x000a_  2.25 %" xr:uid="{00000000-0004-0000-2C00-0000A4040000}"/>
    <hyperlink ref="BF62" tooltip="C.V.: _x000a_  2.81 %" xr:uid="{00000000-0004-0000-2C00-0000A5040000}"/>
    <hyperlink ref="BG62" tooltip="C.V.: _x000a_  2.80 %" xr:uid="{00000000-0004-0000-2C00-0000A6040000}"/>
    <hyperlink ref="BH62" tooltip="C.V.: _x000a_  1.24 %" xr:uid="{00000000-0004-0000-2C00-0000A7040000}"/>
    <hyperlink ref="BI62" tooltip="C.V.: _x000a_  1.60 %" xr:uid="{00000000-0004-0000-2C00-0000A8040000}"/>
    <hyperlink ref="BJ62" tooltip="C.V.: _x000a_  1.35 %" xr:uid="{00000000-0004-0000-2C00-0000A9040000}"/>
    <hyperlink ref="BK62" tooltip="C.V.: _x000a_  1.39 %" xr:uid="{00000000-0004-0000-2C00-0000AA040000}"/>
    <hyperlink ref="BL62" tooltip="C.V.: _x000a_  1.74 %" xr:uid="{00000000-0004-0000-2C00-0000AB040000}"/>
    <hyperlink ref="BM62" tooltip="C.V.: _x000a_  1.44 %" xr:uid="{00000000-0004-0000-2C00-0000AC040000}"/>
    <hyperlink ref="BN62" tooltip="C.V.: _x000a_  3.04 %" xr:uid="{00000000-0004-0000-2C00-0000AD040000}"/>
    <hyperlink ref="BO62" tooltip="C.V.: _x000a_  3.60 %" xr:uid="{00000000-0004-0000-2C00-0000AE040000}"/>
    <hyperlink ref="BP62" tooltip="C.V.: _x000a_  3.80 %" xr:uid="{00000000-0004-0000-2C00-0000AF040000}"/>
    <hyperlink ref="BQ62" tooltip="C.V.: _x000a_  2.37 %" xr:uid="{00000000-0004-0000-2C00-0000B0040000}"/>
    <hyperlink ref="BR62" tooltip="C.V.: _x000a_  2.66 %" xr:uid="{00000000-0004-0000-2C00-0000B1040000}"/>
    <hyperlink ref="BS62" tooltip="C.V.: _x000a_  3.32 %" xr:uid="{00000000-0004-0000-2C00-0000B2040000}"/>
    <hyperlink ref="BT62" tooltip="C.V.: _x000a_  2.24 %" xr:uid="{00000000-0004-0000-2C00-0000B3040000}"/>
    <hyperlink ref="BU62" tooltip="C.V.: _x000a_  2.74 %" xr:uid="{00000000-0004-0000-2C00-0000B4040000}"/>
    <hyperlink ref="BV62" tooltip="C.V.: _x000a_  2.84 %" xr:uid="{00000000-0004-0000-2C00-0000B5040000}"/>
    <hyperlink ref="BW62" tooltip="C.V.: _x000a_  1.76 %" xr:uid="{00000000-0004-0000-2C00-0000B6040000}"/>
    <hyperlink ref="BX62" tooltip="C.V.: _x000a_  2.11 %" xr:uid="{00000000-0004-0000-2C00-0000B7040000}"/>
    <hyperlink ref="BY62" tooltip="C.V.: _x000a_  2.65 %" xr:uid="{00000000-0004-0000-2C00-0000B8040000}"/>
    <hyperlink ref="BZ62" tooltip="C.V.: _x000a_  2.24 %" xr:uid="{00000000-0004-0000-2C00-0000B9040000}"/>
    <hyperlink ref="CA62" tooltip="C.V.: _x000a_  2.93 %" xr:uid="{00000000-0004-0000-2C00-0000BA040000}"/>
    <hyperlink ref="CB62" tooltip="C.V.: _x000a_  3.44 %" xr:uid="{00000000-0004-0000-2C00-0000BB040000}"/>
    <hyperlink ref="CC62" tooltip="C.V.: _x000a_  1.71 %" xr:uid="{00000000-0004-0000-2C00-0000BC040000}"/>
    <hyperlink ref="CD62" tooltip="C.V.: _x000a_  2.14 %" xr:uid="{00000000-0004-0000-2C00-0000BD040000}"/>
    <hyperlink ref="CE62" tooltip="C.V.: _x000a_  2.40 %" xr:uid="{00000000-0004-0000-2C00-0000BE040000}"/>
    <hyperlink ref="CF62" tooltip="C.V.: _x000a_  2.01 %" xr:uid="{00000000-0004-0000-2C00-0000BF040000}"/>
    <hyperlink ref="CG62" tooltip="C.V.: _x000a_  2.41 %" xr:uid="{00000000-0004-0000-2C00-0000C0040000}"/>
    <hyperlink ref="CH62" tooltip="C.V.: _x000a_  2.89 %" xr:uid="{00000000-0004-0000-2C00-0000C1040000}"/>
    <hyperlink ref="CI62" tooltip="C.V.: _x000a_  1.18 %" xr:uid="{00000000-0004-0000-2C00-0000C2040000}"/>
    <hyperlink ref="CJ62" tooltip="C.V.: _x000a_  1.32 %" xr:uid="{00000000-0004-0000-2C00-0000C3040000}"/>
    <hyperlink ref="CK62" tooltip="C.V.: _x000a_  1.60 %" xr:uid="{00000000-0004-0000-2C00-0000C4040000}"/>
    <hyperlink ref="CL62" tooltip="C.V.: _x000a_  1.82 %" xr:uid="{00000000-0004-0000-2C00-0000C5040000}"/>
    <hyperlink ref="CM62" tooltip="C.V.: _x000a_  2.08 %" xr:uid="{00000000-0004-0000-2C00-0000C6040000}"/>
    <hyperlink ref="CN62" tooltip="C.V.: _x000a_  2.53 %" xr:uid="{00000000-0004-0000-2C00-0000C7040000}"/>
    <hyperlink ref="CO62" tooltip="C.V.: _x000a_  1.83 %" xr:uid="{00000000-0004-0000-2C00-0000C8040000}"/>
    <hyperlink ref="CP62" tooltip="C.V.: _x000a_  2.48 %" xr:uid="{00000000-0004-0000-2C00-0000C9040000}"/>
    <hyperlink ref="CQ62" tooltip="C.V.: _x000a_  1.98 %" xr:uid="{00000000-0004-0000-2C00-0000CA040000}"/>
    <hyperlink ref="CR62" tooltip="C.V.: _x000a_  2.01 %" xr:uid="{00000000-0004-0000-2C00-0000CB040000}"/>
    <hyperlink ref="CS62" tooltip="C.V.: _x000a_  2.17 %" xr:uid="{00000000-0004-0000-2C00-0000CC040000}"/>
    <hyperlink ref="CT62" tooltip="C.V.: _x000a_  3.11 %" xr:uid="{00000000-0004-0000-2C00-0000CD040000}"/>
    <hyperlink ref="C63" tooltip="C.V.: _x000a_  2.53 %" xr:uid="{00000000-0004-0000-2C00-0000CE040000}"/>
    <hyperlink ref="D63" tooltip="C.V.: _x000a_  2.88 %" xr:uid="{00000000-0004-0000-2C00-0000CF040000}"/>
    <hyperlink ref="E63" tooltip="C.V.: _x000a_  3.39 %" xr:uid="{00000000-0004-0000-2C00-0000D0040000}"/>
    <hyperlink ref="F63" tooltip="C.V.: _x000a_  2.43 %" xr:uid="{00000000-0004-0000-2C00-0000D1040000}"/>
    <hyperlink ref="G63" tooltip="C.V.: _x000a_  2.98 %" xr:uid="{00000000-0004-0000-2C00-0000D2040000}"/>
    <hyperlink ref="H63" tooltip="C.V.: _x000a_  2.89 %" xr:uid="{00000000-0004-0000-2C00-0000D3040000}"/>
    <hyperlink ref="I63" tooltip="C.V.: _x000a_  3.13 %" xr:uid="{00000000-0004-0000-2C00-0000D4040000}"/>
    <hyperlink ref="J63" tooltip="C.V.: _x000a_  3.70 %" xr:uid="{00000000-0004-0000-2C00-0000D5040000}"/>
    <hyperlink ref="K63" tooltip="C.V.: _x000a_  3.80 %" xr:uid="{00000000-0004-0000-2C00-0000D6040000}"/>
    <hyperlink ref="L63" tooltip="C.V.: _x000a_  1.81 %" xr:uid="{00000000-0004-0000-2C00-0000D7040000}"/>
    <hyperlink ref="M63" tooltip="C.V.: _x000a_  2.34 %" xr:uid="{00000000-0004-0000-2C00-0000D8040000}"/>
    <hyperlink ref="N63" tooltip="C.V.: _x000a_  2.25 %" xr:uid="{00000000-0004-0000-2C00-0000D9040000}"/>
    <hyperlink ref="O63" tooltip="C.V.: _x000a_  2.79 %" xr:uid="{00000000-0004-0000-2C00-0000DA040000}"/>
    <hyperlink ref="P63" tooltip="C.V.: _x000a_  3.69 %" xr:uid="{00000000-0004-0000-2C00-0000DB040000}"/>
    <hyperlink ref="Q63" tooltip="C.V.: _x000a_  3.25 %" xr:uid="{00000000-0004-0000-2C00-0000DC040000}"/>
    <hyperlink ref="R63" tooltip="C.V.: _x000a_  2.37 %" xr:uid="{00000000-0004-0000-2C00-0000DD040000}"/>
    <hyperlink ref="S63" tooltip="C.V.: _x000a_  3.30 %" xr:uid="{00000000-0004-0000-2C00-0000DE040000}"/>
    <hyperlink ref="T63" tooltip="C.V.: _x000a_  2.30 %" xr:uid="{00000000-0004-0000-2C00-0000DF040000}"/>
    <hyperlink ref="U63" tooltip="C.V.: _x000a_  2.04 %" xr:uid="{00000000-0004-0000-2C00-0000E0040000}"/>
    <hyperlink ref="V63" tooltip="C.V.: _x000a_  2.66 %" xr:uid="{00000000-0004-0000-2C00-0000E1040000}"/>
    <hyperlink ref="W63" tooltip="C.V.: _x000a_  1.87 %" xr:uid="{00000000-0004-0000-2C00-0000E2040000}"/>
    <hyperlink ref="X63" tooltip="C.V.: _x000a_  2.75 %" xr:uid="{00000000-0004-0000-2C00-0000E3040000}"/>
    <hyperlink ref="Y63" tooltip="C.V.: _x000a_  3.58 %" xr:uid="{00000000-0004-0000-2C00-0000E4040000}"/>
    <hyperlink ref="Z63" tooltip="C.V.: _x000a_  3.62 %" xr:uid="{00000000-0004-0000-2C00-0000E5040000}"/>
    <hyperlink ref="AA63" tooltip="C.V.: _x000a_  2.05 %" xr:uid="{00000000-0004-0000-2C00-0000E6040000}"/>
    <hyperlink ref="AB63" tooltip="C.V.: _x000a_  2.51 %" xr:uid="{00000000-0004-0000-2C00-0000E7040000}"/>
    <hyperlink ref="AC63" tooltip="C.V.: _x000a_  2.71 %" xr:uid="{00000000-0004-0000-2C00-0000E8040000}"/>
    <hyperlink ref="AD63" tooltip="C.V.: _x000a_  2.36 %" xr:uid="{00000000-0004-0000-2C00-0000E9040000}"/>
    <hyperlink ref="AE63" tooltip="C.V.: _x000a_  3.45 %" xr:uid="{00000000-0004-0000-2C00-0000EA040000}"/>
    <hyperlink ref="AF63" tooltip="C.V.: _x000a_  2.42 %" xr:uid="{00000000-0004-0000-2C00-0000EB040000}"/>
    <hyperlink ref="AG63" tooltip="C.V.: _x000a_  1.64 %" xr:uid="{00000000-0004-0000-2C00-0000EC040000}"/>
    <hyperlink ref="AH63" tooltip="C.V.: _x000a_  1.93 %" xr:uid="{00000000-0004-0000-2C00-0000ED040000}"/>
    <hyperlink ref="AI63" tooltip="C.V.: _x000a_  2.39 %" xr:uid="{00000000-0004-0000-2C00-0000EE040000}"/>
    <hyperlink ref="AJ63" tooltip="C.V.: _x000a_  2.35 %" xr:uid="{00000000-0004-0000-2C00-0000EF040000}"/>
    <hyperlink ref="AK63" tooltip="C.V.: _x000a_  2.76 %" xr:uid="{00000000-0004-0000-2C00-0000F0040000}"/>
    <hyperlink ref="AL63" tooltip="C.V.: _x000a_  3.08 %" xr:uid="{00000000-0004-0000-2C00-0000F1040000}"/>
    <hyperlink ref="AM63" tooltip="C.V.: _x000a_  1.18 %" xr:uid="{00000000-0004-0000-2C00-0000F2040000}"/>
    <hyperlink ref="AN63" tooltip="C.V.: _x000a_  1.41 %" xr:uid="{00000000-0004-0000-2C00-0000F3040000}"/>
    <hyperlink ref="AO63" tooltip="C.V.: _x000a_  1.38 %" xr:uid="{00000000-0004-0000-2C00-0000F4040000}"/>
    <hyperlink ref="AP63" tooltip="C.V.: _x000a_  1.87 %" xr:uid="{00000000-0004-0000-2C00-0000F5040000}"/>
    <hyperlink ref="AQ63" tooltip="C.V.: _x000a_  2.14 %" xr:uid="{00000000-0004-0000-2C00-0000F6040000}"/>
    <hyperlink ref="AR63" tooltip="C.V.: _x000a_  2.48 %" xr:uid="{00000000-0004-0000-2C00-0000F7040000}"/>
    <hyperlink ref="AS63" tooltip="C.V.: _x000a_  2.54 %" xr:uid="{00000000-0004-0000-2C00-0000F8040000}"/>
    <hyperlink ref="AT63" tooltip="C.V.: _x000a_  2.95 %" xr:uid="{00000000-0004-0000-2C00-0000F9040000}"/>
    <hyperlink ref="AU63" tooltip="C.V.: _x000a_  2.85 %" xr:uid="{00000000-0004-0000-2C00-0000FA040000}"/>
    <hyperlink ref="AV63" tooltip="C.V.: _x000a_  1.84 %" xr:uid="{00000000-0004-0000-2C00-0000FB040000}"/>
    <hyperlink ref="AW63" tooltip="C.V.: _x000a_  2.10 %" xr:uid="{00000000-0004-0000-2C00-0000FC040000}"/>
    <hyperlink ref="AX63" tooltip="C.V.: _x000a_  2.40 %" xr:uid="{00000000-0004-0000-2C00-0000FD040000}"/>
    <hyperlink ref="AY63" tooltip="C.V.: _x000a_  1.67 %" xr:uid="{00000000-0004-0000-2C00-0000FE040000}"/>
    <hyperlink ref="AZ63" tooltip="C.V.: _x000a_  2.02 %" xr:uid="{00000000-0004-0000-2C00-0000FF040000}"/>
    <hyperlink ref="BA63" tooltip="C.V.: _x000a_  2.13 %" xr:uid="{00000000-0004-0000-2C00-000000050000}"/>
    <hyperlink ref="BB63" tooltip="C.V.: _x000a_  1.90 %" xr:uid="{00000000-0004-0000-2C00-000001050000}"/>
    <hyperlink ref="BC63" tooltip="C.V.: _x000a_  2.28 %" xr:uid="{00000000-0004-0000-2C00-000002050000}"/>
    <hyperlink ref="BD63" tooltip="C.V.: _x000a_  2.14 %" xr:uid="{00000000-0004-0000-2C00-000003050000}"/>
    <hyperlink ref="BE63" tooltip="C.V.: _x000a_  2.30 %" xr:uid="{00000000-0004-0000-2C00-000004050000}"/>
    <hyperlink ref="BF63" tooltip="C.V.: _x000a_  2.89 %" xr:uid="{00000000-0004-0000-2C00-000005050000}"/>
    <hyperlink ref="BG63" tooltip="C.V.: _x000a_  2.74 %" xr:uid="{00000000-0004-0000-2C00-000006050000}"/>
    <hyperlink ref="BH63" tooltip="C.V.: _x000a_  1.29 %" xr:uid="{00000000-0004-0000-2C00-000007050000}"/>
    <hyperlink ref="BI63" tooltip="C.V.: _x000a_  1.50 %" xr:uid="{00000000-0004-0000-2C00-000008050000}"/>
    <hyperlink ref="BJ63" tooltip="C.V.: _x000a_  1.53 %" xr:uid="{00000000-0004-0000-2C00-000009050000}"/>
    <hyperlink ref="BK63" tooltip="C.V.: _x000a_  1.20 %" xr:uid="{00000000-0004-0000-2C00-00000A050000}"/>
    <hyperlink ref="BL63" tooltip="C.V.: _x000a_  1.32 %" xr:uid="{00000000-0004-0000-2C00-00000B050000}"/>
    <hyperlink ref="BM63" tooltip="C.V.: _x000a_  1.68 %" xr:uid="{00000000-0004-0000-2C00-00000C050000}"/>
    <hyperlink ref="BN63" tooltip="C.V.: _x000a_  2.77 %" xr:uid="{00000000-0004-0000-2C00-00000D050000}"/>
    <hyperlink ref="BO63" tooltip="C.V.: _x000a_  3.29 %" xr:uid="{00000000-0004-0000-2C00-00000E050000}"/>
    <hyperlink ref="BP63" tooltip="C.V.: _x000a_  3.94 %" xr:uid="{00000000-0004-0000-2C00-00000F050000}"/>
    <hyperlink ref="BQ63" tooltip="C.V.: _x000a_  2.46 %" xr:uid="{00000000-0004-0000-2C00-000010050000}"/>
    <hyperlink ref="BR63" tooltip="C.V.: _x000a_  2.79 %" xr:uid="{00000000-0004-0000-2C00-000011050000}"/>
    <hyperlink ref="BS63" tooltip="C.V.: _x000a_  3.25 %" xr:uid="{00000000-0004-0000-2C00-000012050000}"/>
    <hyperlink ref="BT63" tooltip="C.V.: _x000a_  2.41 %" xr:uid="{00000000-0004-0000-2C00-000013050000}"/>
    <hyperlink ref="BU63" tooltip="C.V.: _x000a_  2.96 %" xr:uid="{00000000-0004-0000-2C00-000014050000}"/>
    <hyperlink ref="BV63" tooltip="C.V.: _x000a_  3.24 %" xr:uid="{00000000-0004-0000-2C00-000015050000}"/>
    <hyperlink ref="BW63" tooltip="C.V.: _x000a_  1.89 %" xr:uid="{00000000-0004-0000-2C00-000016050000}"/>
    <hyperlink ref="BX63" tooltip="C.V.: _x000a_  2.25 %" xr:uid="{00000000-0004-0000-2C00-000017050000}"/>
    <hyperlink ref="BY63" tooltip="C.V.: _x000a_  2.34 %" xr:uid="{00000000-0004-0000-2C00-000018050000}"/>
    <hyperlink ref="BZ63" tooltip="C.V.: _x000a_  2.41 %" xr:uid="{00000000-0004-0000-2C00-000019050000}"/>
    <hyperlink ref="CA63" tooltip="C.V.: _x000a_  3.17 %" xr:uid="{00000000-0004-0000-2C00-00001A050000}"/>
    <hyperlink ref="CB63" tooltip="C.V.: _x000a_  3.14 %" xr:uid="{00000000-0004-0000-2C00-00001B050000}"/>
    <hyperlink ref="CC63" tooltip="C.V.: _x000a_  2.01 %" xr:uid="{00000000-0004-0000-2C00-00001C050000}"/>
    <hyperlink ref="CD63" tooltip="C.V.: _x000a_  2.32 %" xr:uid="{00000000-0004-0000-2C00-00001D050000}"/>
    <hyperlink ref="CE63" tooltip="C.V.: _x000a_  2.50 %" xr:uid="{00000000-0004-0000-2C00-00001E050000}"/>
    <hyperlink ref="CF63" tooltip="C.V.: _x000a_  2.19 %" xr:uid="{00000000-0004-0000-2C00-00001F050000}"/>
    <hyperlink ref="CG63" tooltip="C.V.: _x000a_  2.56 %" xr:uid="{00000000-0004-0000-2C00-000020050000}"/>
    <hyperlink ref="CH63" tooltip="C.V.: _x000a_  2.87 %" xr:uid="{00000000-0004-0000-2C00-000021050000}"/>
    <hyperlink ref="CI63" tooltip="C.V.: _x000a_  1.15 %" xr:uid="{00000000-0004-0000-2C00-000022050000}"/>
    <hyperlink ref="CJ63" tooltip="C.V.: _x000a_  1.35 %" xr:uid="{00000000-0004-0000-2C00-000023050000}"/>
    <hyperlink ref="CK63" tooltip="C.V.: _x000a_  1.55 %" xr:uid="{00000000-0004-0000-2C00-000024050000}"/>
    <hyperlink ref="CL63" tooltip="C.V.: _x000a_  1.63 %" xr:uid="{00000000-0004-0000-2C00-000025050000}"/>
    <hyperlink ref="CM63" tooltip="C.V.: _x000a_  2.05 %" xr:uid="{00000000-0004-0000-2C00-000026050000}"/>
    <hyperlink ref="CN63" tooltip="C.V.: _x000a_  2.26 %" xr:uid="{00000000-0004-0000-2C00-000027050000}"/>
    <hyperlink ref="CO63" tooltip="C.V.: _x000a_  1.66 %" xr:uid="{00000000-0004-0000-2C00-000028050000}"/>
    <hyperlink ref="CP63" tooltip="C.V.: _x000a_  2.22 %" xr:uid="{00000000-0004-0000-2C00-000029050000}"/>
    <hyperlink ref="CQ63" tooltip="C.V.: _x000a_  1.68 %" xr:uid="{00000000-0004-0000-2C00-00002A050000}"/>
    <hyperlink ref="CR63" tooltip="C.V.: _x000a_  1.86 %" xr:uid="{00000000-0004-0000-2C00-00002B050000}"/>
    <hyperlink ref="CS63" tooltip="C.V.: _x000a_  2.09 %" xr:uid="{00000000-0004-0000-2C00-00002C050000}"/>
    <hyperlink ref="CT63" tooltip="C.V.: _x000a_  2.86 %" xr:uid="{00000000-0004-0000-2C00-00002D050000}"/>
    <hyperlink ref="C64" tooltip="C.V.: _x000a_  2.50 %" xr:uid="{00000000-0004-0000-2C00-00002E050000}"/>
    <hyperlink ref="D64" tooltip="C.V.: _x000a_  2.98 %" xr:uid="{00000000-0004-0000-2C00-00002F050000}"/>
    <hyperlink ref="E64" tooltip="C.V.: _x000a_  3.27 %" xr:uid="{00000000-0004-0000-2C00-000030050000}"/>
    <hyperlink ref="F64" tooltip="C.V.: _x000a_  2.29 %" xr:uid="{00000000-0004-0000-2C00-000031050000}"/>
    <hyperlink ref="G64" tooltip="C.V.: _x000a_  2.70 %" xr:uid="{00000000-0004-0000-2C00-000032050000}"/>
    <hyperlink ref="H64" tooltip="C.V.: _x000a_  2.88 %" xr:uid="{00000000-0004-0000-2C00-000033050000}"/>
    <hyperlink ref="I64" tooltip="C.V.: _x000a_  3.11 %" xr:uid="{00000000-0004-0000-2C00-000034050000}"/>
    <hyperlink ref="J64" tooltip="C.V.: _x000a_  3.75 %" xr:uid="{00000000-0004-0000-2C00-000035050000}"/>
    <hyperlink ref="K64" tooltip="C.V.: _x000a_  3.94 %" xr:uid="{00000000-0004-0000-2C00-000036050000}"/>
    <hyperlink ref="L64" tooltip="C.V.: _x000a_  1.65 %" xr:uid="{00000000-0004-0000-2C00-000037050000}"/>
    <hyperlink ref="M64" tooltip="C.V.: _x000a_  2.13 %" xr:uid="{00000000-0004-0000-2C00-000038050000}"/>
    <hyperlink ref="N64" tooltip="C.V.: _x000a_  2.08 %" xr:uid="{00000000-0004-0000-2C00-000039050000}"/>
    <hyperlink ref="O64" tooltip="C.V.: _x000a_  2.77 %" xr:uid="{00000000-0004-0000-2C00-00003A050000}"/>
    <hyperlink ref="P64" tooltip="C.V.: _x000a_  3.76 %" xr:uid="{00000000-0004-0000-2C00-00003B050000}"/>
    <hyperlink ref="Q64" tooltip="C.V.: _x000a_  3.24 %" xr:uid="{00000000-0004-0000-2C00-00003C050000}"/>
    <hyperlink ref="R64" tooltip="C.V.: _x000a_  2.26 %" xr:uid="{00000000-0004-0000-2C00-00003D050000}"/>
    <hyperlink ref="S64" tooltip="C.V.: _x000a_  3.16 %" xr:uid="{00000000-0004-0000-2C00-00003E050000}"/>
    <hyperlink ref="T64" tooltip="C.V.: _x000a_  2.18 %" xr:uid="{00000000-0004-0000-2C00-00003F050000}"/>
    <hyperlink ref="U64" tooltip="C.V.: _x000a_  2.31 %" xr:uid="{00000000-0004-0000-2C00-000040050000}"/>
    <hyperlink ref="V64" tooltip="C.V.: _x000a_  3.05 %" xr:uid="{00000000-0004-0000-2C00-000041050000}"/>
    <hyperlink ref="W64" tooltip="C.V.: _x000a_  2.12 %" xr:uid="{00000000-0004-0000-2C00-000042050000}"/>
    <hyperlink ref="X64" tooltip="C.V.: _x000a_  2.55 %" xr:uid="{00000000-0004-0000-2C00-000043050000}"/>
    <hyperlink ref="Y64" tooltip="C.V.: _x000a_  3.31 %" xr:uid="{00000000-0004-0000-2C00-000044050000}"/>
    <hyperlink ref="Z64" tooltip="C.V.: _x000a_  3.72 %" xr:uid="{00000000-0004-0000-2C00-000045050000}"/>
    <hyperlink ref="AA64" tooltip="C.V.: _x000a_  2.02 %" xr:uid="{00000000-0004-0000-2C00-000046050000}"/>
    <hyperlink ref="AB64" tooltip="C.V.: _x000a_  2.53 %" xr:uid="{00000000-0004-0000-2C00-000047050000}"/>
    <hyperlink ref="AC64" tooltip="C.V.: _x000a_  2.60 %" xr:uid="{00000000-0004-0000-2C00-000048050000}"/>
    <hyperlink ref="AD64" tooltip="C.V.: _x000a_  2.47 %" xr:uid="{00000000-0004-0000-2C00-000049050000}"/>
    <hyperlink ref="AE64" tooltip="C.V.: _x000a_  3.31 %" xr:uid="{00000000-0004-0000-2C00-00004A050000}"/>
    <hyperlink ref="AF64" tooltip="C.V.: _x000a_  2.52 %" xr:uid="{00000000-0004-0000-2C00-00004B050000}"/>
    <hyperlink ref="AG64" tooltip="C.V.: _x000a_  1.77 %" xr:uid="{00000000-0004-0000-2C00-00004C050000}"/>
    <hyperlink ref="AH64" tooltip="C.V.: _x000a_  2.06 %" xr:uid="{00000000-0004-0000-2C00-00004D050000}"/>
    <hyperlink ref="AI64" tooltip="C.V.: _x000a_  2.54 %" xr:uid="{00000000-0004-0000-2C00-00004E050000}"/>
    <hyperlink ref="AJ64" tooltip="C.V.: _x000a_  2.57 %" xr:uid="{00000000-0004-0000-2C00-00004F050000}"/>
    <hyperlink ref="AK64" tooltip="C.V.: _x000a_  2.89 %" xr:uid="{00000000-0004-0000-2C00-000050050000}"/>
    <hyperlink ref="AL64" tooltip="C.V.: _x000a_  3.11 %" xr:uid="{00000000-0004-0000-2C00-000051050000}"/>
    <hyperlink ref="AM64" tooltip="C.V.: _x000a_  1.24 %" xr:uid="{00000000-0004-0000-2C00-000052050000}"/>
    <hyperlink ref="AN64" tooltip="C.V.: _x000a_  1.42 %" xr:uid="{00000000-0004-0000-2C00-000053050000}"/>
    <hyperlink ref="AO64" tooltip="C.V.: _x000a_  1.51 %" xr:uid="{00000000-0004-0000-2C00-000054050000}"/>
    <hyperlink ref="AP64" tooltip="C.V.: _x000a_  2.00 %" xr:uid="{00000000-0004-0000-2C00-000055050000}"/>
    <hyperlink ref="AQ64" tooltip="C.V.: _x000a_  2.45 %" xr:uid="{00000000-0004-0000-2C00-000056050000}"/>
    <hyperlink ref="AR64" tooltip="C.V.: _x000a_  2.13 %" xr:uid="{00000000-0004-0000-2C00-000057050000}"/>
    <hyperlink ref="AS64" tooltip="C.V.: _x000a_  2.18 %" xr:uid="{00000000-0004-0000-2C00-000058050000}"/>
    <hyperlink ref="AT64" tooltip="C.V.: _x000a_  2.62 %" xr:uid="{00000000-0004-0000-2C00-000059050000}"/>
    <hyperlink ref="AU64" tooltip="C.V.: _x000a_  2.75 %" xr:uid="{00000000-0004-0000-2C00-00005A050000}"/>
    <hyperlink ref="AV64" tooltip="C.V.: _x000a_  1.94 %" xr:uid="{00000000-0004-0000-2C00-00005B050000}"/>
    <hyperlink ref="AW64" tooltip="C.V.: _x000a_  2.05 %" xr:uid="{00000000-0004-0000-2C00-00005C050000}"/>
    <hyperlink ref="AX64" tooltip="C.V.: _x000a_  2.68 %" xr:uid="{00000000-0004-0000-2C00-00005D050000}"/>
    <hyperlink ref="AY64" tooltip="C.V.: _x000a_  1.56 %" xr:uid="{00000000-0004-0000-2C00-00005E050000}"/>
    <hyperlink ref="AZ64" tooltip="C.V.: _x000a_  1.90 %" xr:uid="{00000000-0004-0000-2C00-00005F050000}"/>
    <hyperlink ref="BA64" tooltip="C.V.: _x000a_  1.91 %" xr:uid="{00000000-0004-0000-2C00-000060050000}"/>
    <hyperlink ref="BB64" tooltip="C.V.: _x000a_  2.12 %" xr:uid="{00000000-0004-0000-2C00-000061050000}"/>
    <hyperlink ref="BC64" tooltip="C.V.: _x000a_  2.42 %" xr:uid="{00000000-0004-0000-2C00-000062050000}"/>
    <hyperlink ref="BD64" tooltip="C.V.: _x000a_  2.48 %" xr:uid="{00000000-0004-0000-2C00-000063050000}"/>
    <hyperlink ref="BE64" tooltip="C.V.: _x000a_  2.33 %" xr:uid="{00000000-0004-0000-2C00-000064050000}"/>
    <hyperlink ref="BF64" tooltip="C.V.: _x000a_  2.87 %" xr:uid="{00000000-0004-0000-2C00-000065050000}"/>
    <hyperlink ref="BG64" tooltip="C.V.: _x000a_  2.83 %" xr:uid="{00000000-0004-0000-2C00-000066050000}"/>
    <hyperlink ref="BH64" tooltip="C.V.: _x000a_  1.17 %" xr:uid="{00000000-0004-0000-2C00-000067050000}"/>
    <hyperlink ref="BI64" tooltip="C.V.: _x000a_  1.46 %" xr:uid="{00000000-0004-0000-2C00-000068050000}"/>
    <hyperlink ref="BJ64" tooltip="C.V.: _x000a_  1.37 %" xr:uid="{00000000-0004-0000-2C00-000069050000}"/>
    <hyperlink ref="BK64" tooltip="C.V.: _x000a_  1.39 %" xr:uid="{00000000-0004-0000-2C00-00006A050000}"/>
    <hyperlink ref="BL64" tooltip="C.V.: _x000a_  1.61 %" xr:uid="{00000000-0004-0000-2C00-00006B050000}"/>
    <hyperlink ref="BM64" tooltip="C.V.: _x000a_  1.61 %" xr:uid="{00000000-0004-0000-2C00-00006C050000}"/>
    <hyperlink ref="BN64" tooltip="C.V.: _x000a_  2.64 %" xr:uid="{00000000-0004-0000-2C00-00006D050000}"/>
    <hyperlink ref="BO64" tooltip="C.V.: _x000a_  3.10 %" xr:uid="{00000000-0004-0000-2C00-00006E050000}"/>
    <hyperlink ref="BP64" tooltip="C.V.: _x000a_  4.01 %" xr:uid="{00000000-0004-0000-2C00-00006F050000}"/>
    <hyperlink ref="BQ64" tooltip="C.V.: _x000a_  2.26 %" xr:uid="{00000000-0004-0000-2C00-000070050000}"/>
    <hyperlink ref="BR64" tooltip="C.V.: _x000a_  2.79 %" xr:uid="{00000000-0004-0000-2C00-000071050000}"/>
    <hyperlink ref="BS64" tooltip="C.V.: _x000a_  3.02 %" xr:uid="{00000000-0004-0000-2C00-000072050000}"/>
    <hyperlink ref="BT64" tooltip="C.V.: _x000a_  2.13 %" xr:uid="{00000000-0004-0000-2C00-000073050000}"/>
    <hyperlink ref="BU64" tooltip="C.V.: _x000a_  2.76 %" xr:uid="{00000000-0004-0000-2C00-000074050000}"/>
    <hyperlink ref="BV64" tooltip="C.V.: _x000a_  2.93 %" xr:uid="{00000000-0004-0000-2C00-000075050000}"/>
    <hyperlink ref="BW64" tooltip="C.V.: _x000a_  1.95 %" xr:uid="{00000000-0004-0000-2C00-000076050000}"/>
    <hyperlink ref="BX64" tooltip="C.V.: _x000a_  2.41 %" xr:uid="{00000000-0004-0000-2C00-000077050000}"/>
    <hyperlink ref="BY64" tooltip="C.V.: _x000a_  2.29 %" xr:uid="{00000000-0004-0000-2C00-000078050000}"/>
    <hyperlink ref="BZ64" tooltip="C.V.: _x000a_  2.49 %" xr:uid="{00000000-0004-0000-2C00-000079050000}"/>
    <hyperlink ref="CA64" tooltip="C.V.: _x000a_  3.12 %" xr:uid="{00000000-0004-0000-2C00-00007A050000}"/>
    <hyperlink ref="CB64" tooltip="C.V.: _x000a_  3.16 %" xr:uid="{00000000-0004-0000-2C00-00007B050000}"/>
    <hyperlink ref="CC64" tooltip="C.V.: _x000a_  2.02 %" xr:uid="{00000000-0004-0000-2C00-00007C050000}"/>
    <hyperlink ref="CD64" tooltip="C.V.: _x000a_  2.31 %" xr:uid="{00000000-0004-0000-2C00-00007D050000}"/>
    <hyperlink ref="CE64" tooltip="C.V.: _x000a_  2.62 %" xr:uid="{00000000-0004-0000-2C00-00007E050000}"/>
    <hyperlink ref="CF64" tooltip="C.V.: _x000a_  2.09 %" xr:uid="{00000000-0004-0000-2C00-00007F050000}"/>
    <hyperlink ref="CG64" tooltip="C.V.: _x000a_  2.57 %" xr:uid="{00000000-0004-0000-2C00-000080050000}"/>
    <hyperlink ref="CH64" tooltip="C.V.: _x000a_  2.82 %" xr:uid="{00000000-0004-0000-2C00-000081050000}"/>
    <hyperlink ref="CI64" tooltip="C.V.: _x000a_  1.25 %" xr:uid="{00000000-0004-0000-2C00-000082050000}"/>
    <hyperlink ref="CJ64" tooltip="C.V.: _x000a_  1.42 %" xr:uid="{00000000-0004-0000-2C00-000083050000}"/>
    <hyperlink ref="CK64" tooltip="C.V.: _x000a_  1.69 %" xr:uid="{00000000-0004-0000-2C00-000084050000}"/>
    <hyperlink ref="CL64" tooltip="C.V.: _x000a_  1.67 %" xr:uid="{00000000-0004-0000-2C00-000085050000}"/>
    <hyperlink ref="CM64" tooltip="C.V.: _x000a_  2.04 %" xr:uid="{00000000-0004-0000-2C00-000086050000}"/>
    <hyperlink ref="CN64" tooltip="C.V.: _x000a_  2.48 %" xr:uid="{00000000-0004-0000-2C00-000087050000}"/>
    <hyperlink ref="CO64" tooltip="C.V.: _x000a_  1.69 %" xr:uid="{00000000-0004-0000-2C00-000088050000}"/>
    <hyperlink ref="CP64" tooltip="C.V.: _x000a_  2.25 %" xr:uid="{00000000-0004-0000-2C00-000089050000}"/>
    <hyperlink ref="CQ64" tooltip="C.V.: _x000a_  1.71 %" xr:uid="{00000000-0004-0000-2C00-00008A050000}"/>
    <hyperlink ref="CR64" tooltip="C.V.: _x000a_  1.70 %" xr:uid="{00000000-0004-0000-2C00-00008B050000}"/>
    <hyperlink ref="CS64" tooltip="C.V.: _x000a_  1.83 %" xr:uid="{00000000-0004-0000-2C00-00008C050000}"/>
    <hyperlink ref="CT64" tooltip="C.V.: _x000a_  2.66 %" xr:uid="{00000000-0004-0000-2C00-00008D050000}"/>
    <hyperlink ref="C65" tooltip="C.V.: _x000a_  2.53 %" xr:uid="{00000000-0004-0000-2C00-00008E050000}"/>
    <hyperlink ref="D65" tooltip="C.V.: _x000a_  2.98 %" xr:uid="{00000000-0004-0000-2C00-00008F050000}"/>
    <hyperlink ref="E65" tooltip="C.V.: _x000a_  3.21 %" xr:uid="{00000000-0004-0000-2C00-000090050000}"/>
    <hyperlink ref="F65" tooltip="C.V.: _x000a_  2.28 %" xr:uid="{00000000-0004-0000-2C00-000091050000}"/>
    <hyperlink ref="G65" tooltip="C.V.: _x000a_  2.74 %" xr:uid="{00000000-0004-0000-2C00-000092050000}"/>
    <hyperlink ref="H65" tooltip="C.V.: _x000a_  2.99 %" xr:uid="{00000000-0004-0000-2C00-000093050000}"/>
    <hyperlink ref="I65" tooltip="C.V.: _x000a_  2.94 %" xr:uid="{00000000-0004-0000-2C00-000094050000}"/>
    <hyperlink ref="J65" tooltip="C.V.: _x000a_  4.09 %" xr:uid="{00000000-0004-0000-2C00-000095050000}"/>
    <hyperlink ref="K65" tooltip="C.V.: _x000a_  3.84 %" xr:uid="{00000000-0004-0000-2C00-000096050000}"/>
    <hyperlink ref="L65" tooltip="C.V.: _x000a_  1.68 %" xr:uid="{00000000-0004-0000-2C00-000097050000}"/>
    <hyperlink ref="M65" tooltip="C.V.: _x000a_  2.13 %" xr:uid="{00000000-0004-0000-2C00-000098050000}"/>
    <hyperlink ref="N65" tooltip="C.V.: _x000a_  1.88 %" xr:uid="{00000000-0004-0000-2C00-000099050000}"/>
    <hyperlink ref="O65" tooltip="C.V.: _x000a_  2.64 %" xr:uid="{00000000-0004-0000-2C00-00009A050000}"/>
    <hyperlink ref="P65" tooltip="C.V.: _x000a_  3.61 %" xr:uid="{00000000-0004-0000-2C00-00009B050000}"/>
    <hyperlink ref="Q65" tooltip="C.V.: _x000a_  3.66 %" xr:uid="{00000000-0004-0000-2C00-00009C050000}"/>
    <hyperlink ref="R65" tooltip="C.V.: _x000a_  2.14 %" xr:uid="{00000000-0004-0000-2C00-00009D050000}"/>
    <hyperlink ref="S65" tooltip="C.V.: _x000a_  2.99 %" xr:uid="{00000000-0004-0000-2C00-00009E050000}"/>
    <hyperlink ref="T65" tooltip="C.V.: _x000a_  2.24 %" xr:uid="{00000000-0004-0000-2C00-00009F050000}"/>
    <hyperlink ref="U65" tooltip="C.V.: _x000a_  1.99 %" xr:uid="{00000000-0004-0000-2C00-0000A0050000}"/>
    <hyperlink ref="V65" tooltip="C.V.: _x000a_  2.72 %" xr:uid="{00000000-0004-0000-2C00-0000A1050000}"/>
    <hyperlink ref="W65" tooltip="C.V.: _x000a_  1.69 %" xr:uid="{00000000-0004-0000-2C00-0000A2050000}"/>
    <hyperlink ref="X65" tooltip="C.V.: _x000a_  3.16 %" xr:uid="{00000000-0004-0000-2C00-0000A3050000}"/>
    <hyperlink ref="Y65" tooltip="C.V.: _x000a_  4.44 %" xr:uid="{00000000-0004-0000-2C00-0000A4050000}"/>
    <hyperlink ref="Z65" tooltip="C.V.: _x000a_  4.21 %" xr:uid="{00000000-0004-0000-2C00-0000A5050000}"/>
    <hyperlink ref="AA65" tooltip="C.V.: _x000a_  2.00 %" xr:uid="{00000000-0004-0000-2C00-0000A6050000}"/>
    <hyperlink ref="AB65" tooltip="C.V.: _x000a_  2.55 %" xr:uid="{00000000-0004-0000-2C00-0000A7050000}"/>
    <hyperlink ref="AC65" tooltip="C.V.: _x000a_  2.70 %" xr:uid="{00000000-0004-0000-2C00-0000A8050000}"/>
    <hyperlink ref="AD65" tooltip="C.V.: _x000a_  2.57 %" xr:uid="{00000000-0004-0000-2C00-0000A9050000}"/>
    <hyperlink ref="AE65" tooltip="C.V.: _x000a_  3.36 %" xr:uid="{00000000-0004-0000-2C00-0000AA050000}"/>
    <hyperlink ref="AF65" tooltip="C.V.: _x000a_  2.87 %" xr:uid="{00000000-0004-0000-2C00-0000AB050000}"/>
    <hyperlink ref="AG65" tooltip="C.V.: _x000a_  1.63 %" xr:uid="{00000000-0004-0000-2C00-0000AC050000}"/>
    <hyperlink ref="AH65" tooltip="C.V.: _x000a_  1.89 %" xr:uid="{00000000-0004-0000-2C00-0000AD050000}"/>
    <hyperlink ref="AI65" tooltip="C.V.: _x000a_  2.38 %" xr:uid="{00000000-0004-0000-2C00-0000AE050000}"/>
    <hyperlink ref="AJ65" tooltip="C.V.: _x000a_  2.56 %" xr:uid="{00000000-0004-0000-2C00-0000AF050000}"/>
    <hyperlink ref="AK65" tooltip="C.V.: _x000a_  3.15 %" xr:uid="{00000000-0004-0000-2C00-0000B0050000}"/>
    <hyperlink ref="AL65" tooltip="C.V.: _x000a_  3.01 %" xr:uid="{00000000-0004-0000-2C00-0000B1050000}"/>
    <hyperlink ref="AM65" tooltip="C.V.: _x000a_  1.18 %" xr:uid="{00000000-0004-0000-2C00-0000B2050000}"/>
    <hyperlink ref="AN65" tooltip="C.V.: _x000a_  1.52 %" xr:uid="{00000000-0004-0000-2C00-0000B3050000}"/>
    <hyperlink ref="AO65" tooltip="C.V.: _x000a_  1.62 %" xr:uid="{00000000-0004-0000-2C00-0000B4050000}"/>
    <hyperlink ref="AP65" tooltip="C.V.: _x000a_  1.73 %" xr:uid="{00000000-0004-0000-2C00-0000B5050000}"/>
    <hyperlink ref="AQ65" tooltip="C.V.: _x000a_  2.05 %" xr:uid="{00000000-0004-0000-2C00-0000B6050000}"/>
    <hyperlink ref="AR65" tooltip="C.V.: _x000a_  2.03 %" xr:uid="{00000000-0004-0000-2C00-0000B7050000}"/>
    <hyperlink ref="AS65" tooltip="C.V.: _x000a_  2.62 %" xr:uid="{00000000-0004-0000-2C00-0000B8050000}"/>
    <hyperlink ref="AT65" tooltip="C.V.: _x000a_  2.88 %" xr:uid="{00000000-0004-0000-2C00-0000B9050000}"/>
    <hyperlink ref="AU65" tooltip="C.V.: _x000a_  3.10 %" xr:uid="{00000000-0004-0000-2C00-0000BA050000}"/>
    <hyperlink ref="AV65" tooltip="C.V.: _x000a_  2.04 %" xr:uid="{00000000-0004-0000-2C00-0000BB050000}"/>
    <hyperlink ref="AW65" tooltip="C.V.: _x000a_  2.19 %" xr:uid="{00000000-0004-0000-2C00-0000BC050000}"/>
    <hyperlink ref="AX65" tooltip="C.V.: _x000a_  2.79 %" xr:uid="{00000000-0004-0000-2C00-0000BD050000}"/>
    <hyperlink ref="AY65" tooltip="C.V.: _x000a_  1.72 %" xr:uid="{00000000-0004-0000-2C00-0000BE050000}"/>
    <hyperlink ref="AZ65" tooltip="C.V.: _x000a_  1.88 %" xr:uid="{00000000-0004-0000-2C00-0000BF050000}"/>
    <hyperlink ref="BA65" tooltip="C.V.: _x000a_  2.21 %" xr:uid="{00000000-0004-0000-2C00-0000C0050000}"/>
    <hyperlink ref="BB65" tooltip="C.V.: _x000a_  1.93 %" xr:uid="{00000000-0004-0000-2C00-0000C1050000}"/>
    <hyperlink ref="BC65" tooltip="C.V.: _x000a_  2.21 %" xr:uid="{00000000-0004-0000-2C00-0000C2050000}"/>
    <hyperlink ref="BD65" tooltip="C.V.: _x000a_  2.15 %" xr:uid="{00000000-0004-0000-2C00-0000C3050000}"/>
    <hyperlink ref="BE65" tooltip="C.V.: _x000a_  2.20 %" xr:uid="{00000000-0004-0000-2C00-0000C4050000}"/>
    <hyperlink ref="BF65" tooltip="C.V.: _x000a_  2.77 %" xr:uid="{00000000-0004-0000-2C00-0000C5050000}"/>
    <hyperlink ref="BG65" tooltip="C.V.: _x000a_  2.84 %" xr:uid="{00000000-0004-0000-2C00-0000C6050000}"/>
    <hyperlink ref="BH65" tooltip="C.V.: _x000a_  1.51 %" xr:uid="{00000000-0004-0000-2C00-0000C7050000}"/>
    <hyperlink ref="BI65" tooltip="C.V.: _x000a_  1.87 %" xr:uid="{00000000-0004-0000-2C00-0000C8050000}"/>
    <hyperlink ref="BJ65" tooltip="C.V.: _x000a_  1.68 %" xr:uid="{00000000-0004-0000-2C00-0000C9050000}"/>
    <hyperlink ref="BK65" tooltip="C.V.: _x000a_  1.44 %" xr:uid="{00000000-0004-0000-2C00-0000CA050000}"/>
    <hyperlink ref="BL65" tooltip="C.V.: _x000a_  1.63 %" xr:uid="{00000000-0004-0000-2C00-0000CB050000}"/>
    <hyperlink ref="BM65" tooltip="C.V.: _x000a_  1.86 %" xr:uid="{00000000-0004-0000-2C00-0000CC050000}"/>
    <hyperlink ref="BN65" tooltip="C.V.: _x000a_  2.48 %" xr:uid="{00000000-0004-0000-2C00-0000CD050000}"/>
    <hyperlink ref="BO65" tooltip="C.V.: _x000a_  2.85 %" xr:uid="{00000000-0004-0000-2C00-0000CE050000}"/>
    <hyperlink ref="BP65" tooltip="C.V.: _x000a_  3.58 %" xr:uid="{00000000-0004-0000-2C00-0000CF050000}"/>
    <hyperlink ref="BQ65" tooltip="C.V.: _x000a_  2.23 %" xr:uid="{00000000-0004-0000-2C00-0000D0050000}"/>
    <hyperlink ref="BR65" tooltip="C.V.: _x000a_  2.47 %" xr:uid="{00000000-0004-0000-2C00-0000D1050000}"/>
    <hyperlink ref="BS65" tooltip="C.V.: _x000a_  3.12 %" xr:uid="{00000000-0004-0000-2C00-0000D2050000}"/>
    <hyperlink ref="BT65" tooltip="C.V.: _x000a_  2.29 %" xr:uid="{00000000-0004-0000-2C00-0000D3050000}"/>
    <hyperlink ref="BU65" tooltip="C.V.: _x000a_  2.67 %" xr:uid="{00000000-0004-0000-2C00-0000D4050000}"/>
    <hyperlink ref="BV65" tooltip="C.V.: _x000a_  3.14 %" xr:uid="{00000000-0004-0000-2C00-0000D5050000}"/>
    <hyperlink ref="BW65" tooltip="C.V.: _x000a_  2.10 %" xr:uid="{00000000-0004-0000-2C00-0000D6050000}"/>
    <hyperlink ref="BX65" tooltip="C.V.: _x000a_  2.43 %" xr:uid="{00000000-0004-0000-2C00-0000D7050000}"/>
    <hyperlink ref="BY65" tooltip="C.V.: _x000a_  2.77 %" xr:uid="{00000000-0004-0000-2C00-0000D8050000}"/>
    <hyperlink ref="BZ65" tooltip="C.V.: _x000a_  2.56 %" xr:uid="{00000000-0004-0000-2C00-0000D9050000}"/>
    <hyperlink ref="CA65" tooltip="C.V.: _x000a_  3.38 %" xr:uid="{00000000-0004-0000-2C00-0000DA050000}"/>
    <hyperlink ref="CB65" tooltip="C.V.: _x000a_  3.33 %" xr:uid="{00000000-0004-0000-2C00-0000DB050000}"/>
    <hyperlink ref="CC65" tooltip="C.V.: _x000a_  1.82 %" xr:uid="{00000000-0004-0000-2C00-0000DC050000}"/>
    <hyperlink ref="CD65" tooltip="C.V.: _x000a_  2.10 %" xr:uid="{00000000-0004-0000-2C00-0000DD050000}"/>
    <hyperlink ref="CE65" tooltip="C.V.: _x000a_  2.74 %" xr:uid="{00000000-0004-0000-2C00-0000DE050000}"/>
    <hyperlink ref="CF65" tooltip="C.V.: _x000a_  2.08 %" xr:uid="{00000000-0004-0000-2C00-0000DF050000}"/>
    <hyperlink ref="CG65" tooltip="C.V.: _x000a_  2.55 %" xr:uid="{00000000-0004-0000-2C00-0000E0050000}"/>
    <hyperlink ref="CH65" tooltip="C.V.: _x000a_  2.72 %" xr:uid="{00000000-0004-0000-2C00-0000E1050000}"/>
    <hyperlink ref="CI65" tooltip="C.V.: _x000a_  1.23 %" xr:uid="{00000000-0004-0000-2C00-0000E2050000}"/>
    <hyperlink ref="CJ65" tooltip="C.V.: _x000a_  1.40 %" xr:uid="{00000000-0004-0000-2C00-0000E3050000}"/>
    <hyperlink ref="CK65" tooltip="C.V.: _x000a_  1.60 %" xr:uid="{00000000-0004-0000-2C00-0000E4050000}"/>
    <hyperlink ref="CL65" tooltip="C.V.: _x000a_  1.86 %" xr:uid="{00000000-0004-0000-2C00-0000E5050000}"/>
    <hyperlink ref="CM65" tooltip="C.V.: _x000a_  2.22 %" xr:uid="{00000000-0004-0000-2C00-0000E6050000}"/>
    <hyperlink ref="CN65" tooltip="C.V.: _x000a_  2.54 %" xr:uid="{00000000-0004-0000-2C00-0000E7050000}"/>
    <hyperlink ref="CO65" tooltip="C.V.: _x000a_  1.65 %" xr:uid="{00000000-0004-0000-2C00-0000E8050000}"/>
    <hyperlink ref="CP65" tooltip="C.V.: _x000a_  2.25 %" xr:uid="{00000000-0004-0000-2C00-0000E9050000}"/>
    <hyperlink ref="CQ65" tooltip="C.V.: _x000a_  1.62 %" xr:uid="{00000000-0004-0000-2C00-0000EA050000}"/>
    <hyperlink ref="CR65" tooltip="C.V.: _x000a_  1.92 %" xr:uid="{00000000-0004-0000-2C00-0000EB050000}"/>
    <hyperlink ref="CS65" tooltip="C.V.: _x000a_  2.00 %" xr:uid="{00000000-0004-0000-2C00-0000EC050000}"/>
    <hyperlink ref="CT65" tooltip="C.V.: _x000a_  2.89 %" xr:uid="{00000000-0004-0000-2C00-0000ED050000}"/>
    <hyperlink ref="C67" tooltip="C.V.: _x000a_  3.61 %" xr:uid="{00000000-0004-0000-2C00-0000EE050000}"/>
    <hyperlink ref="D67" tooltip="C.V.: _x000a_  4.37 %" xr:uid="{00000000-0004-0000-2C00-0000EF050000}"/>
    <hyperlink ref="E67" tooltip="C.V.: _x000a_  4.69 %" xr:uid="{00000000-0004-0000-2C00-0000F0050000}"/>
    <hyperlink ref="F67" tooltip="C.V.: _x000a_  3.87 %" xr:uid="{00000000-0004-0000-2C00-0000F1050000}"/>
    <hyperlink ref="G67" tooltip="C.V.: _x000a_  4.47 %" xr:uid="{00000000-0004-0000-2C00-0000F2050000}"/>
    <hyperlink ref="H67" tooltip="C.V.: _x000a_  5.98 %" xr:uid="{00000000-0004-0000-2C00-0000F3050000}"/>
    <hyperlink ref="I67" tooltip="C.V.: _x000a_  4.14 %" xr:uid="{00000000-0004-0000-2C00-0000F4050000}"/>
    <hyperlink ref="J67" tooltip="C.V.: _x000a_  5.11 %" xr:uid="{00000000-0004-0000-2C00-0000F5050000}"/>
    <hyperlink ref="K67" tooltip="C.V.: _x000a_  6.17 %" xr:uid="{00000000-0004-0000-2C00-0000F6050000}"/>
    <hyperlink ref="L67" tooltip="C.V.: _x000a_  4.47 %" xr:uid="{00000000-0004-0000-2C00-0000F7050000}"/>
    <hyperlink ref="M67" tooltip="C.V.: _x000a_  6.47 %" xr:uid="{00000000-0004-0000-2C00-0000F8050000}"/>
    <hyperlink ref="N67" tooltip="C.V.: _x000a_  4.55 %" xr:uid="{00000000-0004-0000-2C00-0000F9050000}"/>
    <hyperlink ref="O67" tooltip="C.V.: _x000a_  3.08 %" xr:uid="{00000000-0004-0000-2C00-0000FA050000}"/>
    <hyperlink ref="P67" tooltip="C.V.: _x000a_  4.05 %" xr:uid="{00000000-0004-0000-2C00-0000FB050000}"/>
    <hyperlink ref="Q67" tooltip="C.V.: _x000a_  4.38 %" xr:uid="{00000000-0004-0000-2C00-0000FC050000}"/>
    <hyperlink ref="R67" tooltip="C.V.: _x000a_  3.31 %" xr:uid="{00000000-0004-0000-2C00-0000FD050000}"/>
    <hyperlink ref="S67" tooltip="C.V.: _x000a_  4.13 %" xr:uid="{00000000-0004-0000-2C00-0000FE050000}"/>
    <hyperlink ref="T67" tooltip="C.V.: _x000a_  3.55 %" xr:uid="{00000000-0004-0000-2C00-0000FF050000}"/>
    <hyperlink ref="U67" tooltip="C.V.: _x000a_  2.23 %" xr:uid="{00000000-0004-0000-2C00-000000060000}"/>
    <hyperlink ref="V67" tooltip="C.V.: _x000a_  2.84 %" xr:uid="{00000000-0004-0000-2C00-000001060000}"/>
    <hyperlink ref="W67" tooltip="C.V.: _x000a_  2.43 %" xr:uid="{00000000-0004-0000-2C00-000002060000}"/>
    <hyperlink ref="X67" tooltip="C.V.: _x000a_  2.86 %" xr:uid="{00000000-0004-0000-2C00-000003060000}"/>
    <hyperlink ref="Y67" tooltip="C.V.: _x000a_  3.47 %" xr:uid="{00000000-0004-0000-2C00-000004060000}"/>
    <hyperlink ref="Z67" tooltip="C.V.: _x000a_  4.61 %" xr:uid="{00000000-0004-0000-2C00-000005060000}"/>
    <hyperlink ref="AA67" tooltip="C.V.: _x000a_  3.02 %" xr:uid="{00000000-0004-0000-2C00-000006060000}"/>
    <hyperlink ref="AB67" tooltip="C.V.: _x000a_  3.34 %" xr:uid="{00000000-0004-0000-2C00-000007060000}"/>
    <hyperlink ref="AC67" tooltip="C.V.: _x000a_  4.34 %" xr:uid="{00000000-0004-0000-2C00-000008060000}"/>
    <hyperlink ref="AD67" tooltip="C.V.: _x000a_  2.64 %" xr:uid="{00000000-0004-0000-2C00-000009060000}"/>
    <hyperlink ref="AE67" tooltip="C.V.: _x000a_  3.50 %" xr:uid="{00000000-0004-0000-2C00-00000A060000}"/>
    <hyperlink ref="AF67" tooltip="C.V.: _x000a_  4.01 %" xr:uid="{00000000-0004-0000-2C00-00000B060000}"/>
    <hyperlink ref="AG67" tooltip="C.V.: _x000a_  3.09 %" xr:uid="{00000000-0004-0000-2C00-00000C060000}"/>
    <hyperlink ref="AH67" tooltip="C.V.: _x000a_  3.41 %" xr:uid="{00000000-0004-0000-2C00-00000D060000}"/>
    <hyperlink ref="AI67" tooltip="C.V.: _x000a_  5.05 %" xr:uid="{00000000-0004-0000-2C00-00000E060000}"/>
    <hyperlink ref="AJ67" tooltip="C.V.: _x000a_  2.87 %" xr:uid="{00000000-0004-0000-2C00-00000F060000}"/>
    <hyperlink ref="AK67" tooltip="C.V.: _x000a_  3.17 %" xr:uid="{00000000-0004-0000-2C00-000010060000}"/>
    <hyperlink ref="AL67" tooltip="C.V.: _x000a_  3.45 %" xr:uid="{00000000-0004-0000-2C00-000011060000}"/>
    <hyperlink ref="AM67" tooltip="C.V.: _x000a_  3.53 %" xr:uid="{00000000-0004-0000-2C00-000012060000}"/>
    <hyperlink ref="AN67" tooltip="C.V.: _x000a_  4.02 %" xr:uid="{00000000-0004-0000-2C00-000013060000}"/>
    <hyperlink ref="AO67" tooltip="C.V.: _x000a_  4.01 %" xr:uid="{00000000-0004-0000-2C00-000014060000}"/>
    <hyperlink ref="AP67" tooltip="C.V.: _x000a_  2.10 %" xr:uid="{00000000-0004-0000-2C00-000015060000}"/>
    <hyperlink ref="AQ67" tooltip="C.V.: _x000a_  2.60 %" xr:uid="{00000000-0004-0000-2C00-000016060000}"/>
    <hyperlink ref="AR67" tooltip="C.V.: _x000a_  2.55 %" xr:uid="{00000000-0004-0000-2C00-000017060000}"/>
    <hyperlink ref="AS67" tooltip="C.V.: _x000a_  2.67 %" xr:uid="{00000000-0004-0000-2C00-000018060000}"/>
    <hyperlink ref="AT67" tooltip="C.V.: _x000a_  3.10 %" xr:uid="{00000000-0004-0000-2C00-000019060000}"/>
    <hyperlink ref="AU67" tooltip="C.V.: _x000a_  3.17 %" xr:uid="{00000000-0004-0000-2C00-00001A060000}"/>
    <hyperlink ref="AV67" tooltip="C.V.: _x000a_  2.61 %" xr:uid="{00000000-0004-0000-2C00-00001B060000}"/>
    <hyperlink ref="AW67" tooltip="C.V.: _x000a_  2.68 %" xr:uid="{00000000-0004-0000-2C00-00001C060000}"/>
    <hyperlink ref="AX67" tooltip="C.V.: _x000a_  4.75 %" xr:uid="{00000000-0004-0000-2C00-00001D060000}"/>
    <hyperlink ref="AY67" tooltip="C.V.: _x000a_  1.99 %" xr:uid="{00000000-0004-0000-2C00-00001E060000}"/>
    <hyperlink ref="AZ67" tooltip="C.V.: _x000a_  1.96 %" xr:uid="{00000000-0004-0000-2C00-00001F060000}"/>
    <hyperlink ref="BA67" tooltip="C.V.: _x000a_  3.23 %" xr:uid="{00000000-0004-0000-2C00-000020060000}"/>
    <hyperlink ref="BB67" tooltip="C.V.: _x000a_  8.90 %" xr:uid="{00000000-0004-0000-2C00-000021060000}"/>
    <hyperlink ref="BC67" tooltip="C.V.: _x000a_ 10.96 %" xr:uid="{00000000-0004-0000-2C00-000022060000}"/>
    <hyperlink ref="BD67" tooltip="C.V.: _x000a_ 10.77 %" xr:uid="{00000000-0004-0000-2C00-000023060000}"/>
    <hyperlink ref="BE67" tooltip="C.V.: _x000a_  3.60 %" xr:uid="{00000000-0004-0000-2C00-000024060000}"/>
    <hyperlink ref="BF67" tooltip="C.V.: _x000a_  4.64 %" xr:uid="{00000000-0004-0000-2C00-000025060000}"/>
    <hyperlink ref="BG67" tooltip="C.V.: _x000a_  4.59 %" xr:uid="{00000000-0004-0000-2C00-000026060000}"/>
    <hyperlink ref="BH67" tooltip="C.V.: _x000a_  2.70 %" xr:uid="{00000000-0004-0000-2C00-000027060000}"/>
    <hyperlink ref="BI67" tooltip="C.V.: _x000a_  3.24 %" xr:uid="{00000000-0004-0000-2C00-000028060000}"/>
    <hyperlink ref="BJ67" tooltip="C.V.: _x000a_  3.45 %" xr:uid="{00000000-0004-0000-2C00-000029060000}"/>
    <hyperlink ref="BK67" tooltip="C.V.: _x000a_  4.08 %" xr:uid="{00000000-0004-0000-2C00-00002A060000}"/>
    <hyperlink ref="BL67" tooltip="C.V.: _x000a_  3.67 %" xr:uid="{00000000-0004-0000-2C00-00002B060000}"/>
    <hyperlink ref="BM67" tooltip="C.V.: _x000a_  5.35 %" xr:uid="{00000000-0004-0000-2C00-00002C060000}"/>
    <hyperlink ref="BN67" tooltip="C.V.: _x000a_  3.22 %" xr:uid="{00000000-0004-0000-2C00-00002D060000}"/>
    <hyperlink ref="BO67" tooltip="C.V.: _x000a_  3.76 %" xr:uid="{00000000-0004-0000-2C00-00002E060000}"/>
    <hyperlink ref="BP67" tooltip="C.V.: _x000a_  4.21 %" xr:uid="{00000000-0004-0000-2C00-00002F060000}"/>
    <hyperlink ref="BQ67" tooltip="C.V.: _x000a_  2.68 %" xr:uid="{00000000-0004-0000-2C00-000030060000}"/>
    <hyperlink ref="BR67" tooltip="C.V.: _x000a_  3.02 %" xr:uid="{00000000-0004-0000-2C00-000031060000}"/>
    <hyperlink ref="BS67" tooltip="C.V.: _x000a_  4.12 %" xr:uid="{00000000-0004-0000-2C00-000032060000}"/>
    <hyperlink ref="BT67" tooltip="C.V.: _x000a_  5.53 %" xr:uid="{00000000-0004-0000-2C00-000033060000}"/>
    <hyperlink ref="BU67" tooltip="C.V.: _x000a_  5.80 %" xr:uid="{00000000-0004-0000-2C00-000034060000}"/>
    <hyperlink ref="BV67" tooltip="C.V.: _x000a_  7.88 %" xr:uid="{00000000-0004-0000-2C00-000035060000}"/>
    <hyperlink ref="BW67" tooltip="C.V.: _x000a_  3.20 %" xr:uid="{00000000-0004-0000-2C00-000036060000}"/>
    <hyperlink ref="BX67" tooltip="C.V.: _x000a_  3.64 %" xr:uid="{00000000-0004-0000-2C00-000037060000}"/>
    <hyperlink ref="BY67" tooltip="C.V.: _x000a_  4.17 %" xr:uid="{00000000-0004-0000-2C00-000038060000}"/>
    <hyperlink ref="BZ67" tooltip="C.V.: _x000a_  4.06 %" xr:uid="{00000000-0004-0000-2C00-000039060000}"/>
    <hyperlink ref="CA67" tooltip="C.V.: _x000a_  5.03 %" xr:uid="{00000000-0004-0000-2C00-00003A060000}"/>
    <hyperlink ref="CB67" tooltip="C.V.: _x000a_  6.28 %" xr:uid="{00000000-0004-0000-2C00-00003B060000}"/>
    <hyperlink ref="CC67" tooltip="C.V.: _x000a_  2.63 %" xr:uid="{00000000-0004-0000-2C00-00003C060000}"/>
    <hyperlink ref="CD67" tooltip="C.V.: _x000a_  3.03 %" xr:uid="{00000000-0004-0000-2C00-00003D060000}"/>
    <hyperlink ref="CE67" tooltip="C.V.: _x000a_  3.62 %" xr:uid="{00000000-0004-0000-2C00-00003E060000}"/>
    <hyperlink ref="CF67" tooltip="C.V.: _x000a_  3.04 %" xr:uid="{00000000-0004-0000-2C00-00003F060000}"/>
    <hyperlink ref="CG67" tooltip="C.V.: _x000a_  3.55 %" xr:uid="{00000000-0004-0000-2C00-000040060000}"/>
    <hyperlink ref="CH67" tooltip="C.V.: _x000a_  4.19 %" xr:uid="{00000000-0004-0000-2C00-000041060000}"/>
    <hyperlink ref="CI67" tooltip="C.V.: _x000a_  2.17 %" xr:uid="{00000000-0004-0000-2C00-000042060000}"/>
    <hyperlink ref="CJ67" tooltip="C.V.: _x000a_  2.13 %" xr:uid="{00000000-0004-0000-2C00-000043060000}"/>
    <hyperlink ref="CK67" tooltip="C.V.: _x000a_  3.86 %" xr:uid="{00000000-0004-0000-2C00-000044060000}"/>
    <hyperlink ref="CL67" tooltip="C.V.: _x000a_  3.49 %" xr:uid="{00000000-0004-0000-2C00-000045060000}"/>
    <hyperlink ref="CM67" tooltip="C.V.: _x000a_  4.03 %" xr:uid="{00000000-0004-0000-2C00-000046060000}"/>
    <hyperlink ref="CN67" tooltip="C.V.: _x000a_  7.31 %" xr:uid="{00000000-0004-0000-2C00-000047060000}"/>
    <hyperlink ref="CO67" tooltip="C.V.: _x000a_  4.67 %" xr:uid="{00000000-0004-0000-2C00-000048060000}"/>
    <hyperlink ref="CP67" tooltip="C.V.: _x000a_  5.78 %" xr:uid="{00000000-0004-0000-2C00-000049060000}"/>
    <hyperlink ref="CQ67" tooltip="C.V.: _x000a_  5.15 %" xr:uid="{00000000-0004-0000-2C00-00004A060000}"/>
    <hyperlink ref="CR67" tooltip="C.V.: _x000a_  2.17 %" xr:uid="{00000000-0004-0000-2C00-00004B060000}"/>
    <hyperlink ref="CS67" tooltip="C.V.: _x000a_  2.29 %" xr:uid="{00000000-0004-0000-2C00-00004C060000}"/>
    <hyperlink ref="CT67" tooltip="C.V.: _x000a_  3.84 %" xr:uid="{00000000-0004-0000-2C00-00004D060000}"/>
    <hyperlink ref="C68" tooltip="C.V.: _x000a_  2.91 %" xr:uid="{00000000-0004-0000-2C00-00004E060000}"/>
    <hyperlink ref="D68" tooltip="C.V.: _x000a_  3.51 %" xr:uid="{00000000-0004-0000-2C00-00004F060000}"/>
    <hyperlink ref="E68" tooltip="C.V.: _x000a_  3.94 %" xr:uid="{00000000-0004-0000-2C00-000050060000}"/>
    <hyperlink ref="F68" tooltip="C.V.: _x000a_  3.30 %" xr:uid="{00000000-0004-0000-2C00-000051060000}"/>
    <hyperlink ref="G68" tooltip="C.V.: _x000a_  3.87 %" xr:uid="{00000000-0004-0000-2C00-000052060000}"/>
    <hyperlink ref="H68" tooltip="C.V.: _x000a_  4.40 %" xr:uid="{00000000-0004-0000-2C00-000053060000}"/>
    <hyperlink ref="I68" tooltip="C.V.: _x000a_  4.27 %" xr:uid="{00000000-0004-0000-2C00-000054060000}"/>
    <hyperlink ref="J68" tooltip="C.V.: _x000a_  4.73 %" xr:uid="{00000000-0004-0000-2C00-000055060000}"/>
    <hyperlink ref="K68" tooltip="C.V.: _x000a_  5.52 %" xr:uid="{00000000-0004-0000-2C00-000056060000}"/>
    <hyperlink ref="L68" tooltip="C.V.: _x000a_  2.22 %" xr:uid="{00000000-0004-0000-2C00-000057060000}"/>
    <hyperlink ref="M68" tooltip="C.V.: _x000a_  2.63 %" xr:uid="{00000000-0004-0000-2C00-000058060000}"/>
    <hyperlink ref="N68" tooltip="C.V.: _x000a_  2.68 %" xr:uid="{00000000-0004-0000-2C00-000059060000}"/>
    <hyperlink ref="O68" tooltip="C.V.: _x000a_  2.76 %" xr:uid="{00000000-0004-0000-2C00-00005A060000}"/>
    <hyperlink ref="P68" tooltip="C.V.: _x000a_  3.77 %" xr:uid="{00000000-0004-0000-2C00-00005B060000}"/>
    <hyperlink ref="Q68" tooltip="C.V.: _x000a_  3.86 %" xr:uid="{00000000-0004-0000-2C00-00005C060000}"/>
    <hyperlink ref="R68" tooltip="C.V.: _x000a_  2.80 %" xr:uid="{00000000-0004-0000-2C00-00005D060000}"/>
    <hyperlink ref="S68" tooltip="C.V.: _x000a_  3.64 %" xr:uid="{00000000-0004-0000-2C00-00005E060000}"/>
    <hyperlink ref="T68" tooltip="C.V.: _x000a_  2.99 %" xr:uid="{00000000-0004-0000-2C00-00005F060000}"/>
    <hyperlink ref="U68" tooltip="C.V.: _x000a_  1.57 %" xr:uid="{00000000-0004-0000-2C00-000060060000}"/>
    <hyperlink ref="V68" tooltip="C.V.: _x000a_  1.97 %" xr:uid="{00000000-0004-0000-2C00-000061060000}"/>
    <hyperlink ref="W68" tooltip="C.V.: _x000a_  2.39 %" xr:uid="{00000000-0004-0000-2C00-000062060000}"/>
    <hyperlink ref="X68" tooltip="C.V.: _x000a_  2.87 %" xr:uid="{00000000-0004-0000-2C00-000063060000}"/>
    <hyperlink ref="Y68" tooltip="C.V.: _x000a_  3.05 %" xr:uid="{00000000-0004-0000-2C00-000064060000}"/>
    <hyperlink ref="Z68" tooltip="C.V.: _x000a_  5.28 %" xr:uid="{00000000-0004-0000-2C00-000065060000}"/>
    <hyperlink ref="AA68" tooltip="C.V.: _x000a_  2.79 %" xr:uid="{00000000-0004-0000-2C00-000066060000}"/>
    <hyperlink ref="AB68" tooltip="C.V.: _x000a_  3.34 %" xr:uid="{00000000-0004-0000-2C00-000067060000}"/>
    <hyperlink ref="AC68" tooltip="C.V.: _x000a_  3.81 %" xr:uid="{00000000-0004-0000-2C00-000068060000}"/>
    <hyperlink ref="AD68" tooltip="C.V.: _x000a_  2.85 %" xr:uid="{00000000-0004-0000-2C00-000069060000}"/>
    <hyperlink ref="AE68" tooltip="C.V.: _x000a_  3.73 %" xr:uid="{00000000-0004-0000-2C00-00006A060000}"/>
    <hyperlink ref="AF68" tooltip="C.V.: _x000a_  3.49 %" xr:uid="{00000000-0004-0000-2C00-00006B060000}"/>
    <hyperlink ref="AG68" tooltip="C.V.: _x000a_  2.35 %" xr:uid="{00000000-0004-0000-2C00-00006C060000}"/>
    <hyperlink ref="AH68" tooltip="C.V.: _x000a_  2.78 %" xr:uid="{00000000-0004-0000-2C00-00006D060000}"/>
    <hyperlink ref="AI68" tooltip="C.V.: _x000a_  3.67 %" xr:uid="{00000000-0004-0000-2C00-00006E060000}"/>
    <hyperlink ref="AJ68" tooltip="C.V.: _x000a_  2.63 %" xr:uid="{00000000-0004-0000-2C00-00006F060000}"/>
    <hyperlink ref="AK68" tooltip="C.V.: _x000a_  3.04 %" xr:uid="{00000000-0004-0000-2C00-000070060000}"/>
    <hyperlink ref="AL68" tooltip="C.V.: _x000a_  3.19 %" xr:uid="{00000000-0004-0000-2C00-000071060000}"/>
    <hyperlink ref="AM68" tooltip="C.V.: _x000a_  2.49 %" xr:uid="{00000000-0004-0000-2C00-000072060000}"/>
    <hyperlink ref="AN68" tooltip="C.V.: _x000a_  2.91 %" xr:uid="{00000000-0004-0000-2C00-000073060000}"/>
    <hyperlink ref="AO68" tooltip="C.V.: _x000a_  3.20 %" xr:uid="{00000000-0004-0000-2C00-000074060000}"/>
    <hyperlink ref="AP68" tooltip="C.V.: _x000a_  2.42 %" xr:uid="{00000000-0004-0000-2C00-000075060000}"/>
    <hyperlink ref="AQ68" tooltip="C.V.: _x000a_  2.91 %" xr:uid="{00000000-0004-0000-2C00-000076060000}"/>
    <hyperlink ref="AR68" tooltip="C.V.: _x000a_  3.71 %" xr:uid="{00000000-0004-0000-2C00-000077060000}"/>
    <hyperlink ref="AS68" tooltip="C.V.: _x000a_  2.37 %" xr:uid="{00000000-0004-0000-2C00-000078060000}"/>
    <hyperlink ref="AT68" tooltip="C.V.: _x000a_  3.05 %" xr:uid="{00000000-0004-0000-2C00-000079060000}"/>
    <hyperlink ref="AU68" tooltip="C.V.: _x000a_  3.04 %" xr:uid="{00000000-0004-0000-2C00-00007A060000}"/>
    <hyperlink ref="AV68" tooltip="C.V.: _x000a_  3.81 %" xr:uid="{00000000-0004-0000-2C00-00007B060000}"/>
    <hyperlink ref="AW68" tooltip="C.V.: _x000a_  4.01 %" xr:uid="{00000000-0004-0000-2C00-00007C060000}"/>
    <hyperlink ref="AX68" tooltip="C.V.: _x000a_  5.43 %" xr:uid="{00000000-0004-0000-2C00-00007D060000}"/>
    <hyperlink ref="AY68" tooltip="C.V.: _x000a_  1.98 %" xr:uid="{00000000-0004-0000-2C00-00007E060000}"/>
    <hyperlink ref="AZ68" tooltip="C.V.: _x000a_  1.95 %" xr:uid="{00000000-0004-0000-2C00-00007F060000}"/>
    <hyperlink ref="BA68" tooltip="C.V.: _x000a_  3.05 %" xr:uid="{00000000-0004-0000-2C00-000080060000}"/>
    <hyperlink ref="BB68" tooltip="C.V.: _x000a_  8.78 %" xr:uid="{00000000-0004-0000-2C00-000081060000}"/>
    <hyperlink ref="BC68" tooltip="C.V.: _x000a_ 11.07 %" xr:uid="{00000000-0004-0000-2C00-000082060000}"/>
    <hyperlink ref="BD68" tooltip="C.V.: _x000a_  7.89 %" xr:uid="{00000000-0004-0000-2C00-000083060000}"/>
    <hyperlink ref="BE68" tooltip="C.V.: _x000a_  2.43 %" xr:uid="{00000000-0004-0000-2C00-000084060000}"/>
    <hyperlink ref="BF68" tooltip="C.V.: _x000a_  3.13 %" xr:uid="{00000000-0004-0000-2C00-000085060000}"/>
    <hyperlink ref="BG68" tooltip="C.V.: _x000a_  3.24 %" xr:uid="{00000000-0004-0000-2C00-000086060000}"/>
    <hyperlink ref="BH68" tooltip="C.V.: _x000a_  2.25 %" xr:uid="{00000000-0004-0000-2C00-000087060000}"/>
    <hyperlink ref="BI68" tooltip="C.V.: _x000a_  2.52 %" xr:uid="{00000000-0004-0000-2C00-000088060000}"/>
    <hyperlink ref="BJ68" tooltip="C.V.: _x000a_  2.88 %" xr:uid="{00000000-0004-0000-2C00-000089060000}"/>
    <hyperlink ref="BK68" tooltip="C.V.: _x000a_  1.54 %" xr:uid="{00000000-0004-0000-2C00-00008A060000}"/>
    <hyperlink ref="BL68" tooltip="C.V.: _x000a_  2.05 %" xr:uid="{00000000-0004-0000-2C00-00008B060000}"/>
    <hyperlink ref="BM68" tooltip="C.V.: _x000a_  1.72 %" xr:uid="{00000000-0004-0000-2C00-00008C060000}"/>
    <hyperlink ref="BN68" tooltip="C.V.: _x000a_  3.54 %" xr:uid="{00000000-0004-0000-2C00-00008D060000}"/>
    <hyperlink ref="BO68" tooltip="C.V.: _x000a_  4.05 %" xr:uid="{00000000-0004-0000-2C00-00008E060000}"/>
    <hyperlink ref="BP68" tooltip="C.V.: _x000a_  4.55 %" xr:uid="{00000000-0004-0000-2C00-00008F060000}"/>
    <hyperlink ref="BQ68" tooltip="C.V.: _x000a_  2.84 %" xr:uid="{00000000-0004-0000-2C00-000090060000}"/>
    <hyperlink ref="BR68" tooltip="C.V.: _x000a_  3.10 %" xr:uid="{00000000-0004-0000-2C00-000091060000}"/>
    <hyperlink ref="BS68" tooltip="C.V.: _x000a_  3.92 %" xr:uid="{00000000-0004-0000-2C00-000092060000}"/>
    <hyperlink ref="BT68" tooltip="C.V.: _x000a_  4.57 %" xr:uid="{00000000-0004-0000-2C00-000093060000}"/>
    <hyperlink ref="BU68" tooltip="C.V.: _x000a_  5.02 %" xr:uid="{00000000-0004-0000-2C00-000094060000}"/>
    <hyperlink ref="BV68" tooltip="C.V.: _x000a_  6.34 %" xr:uid="{00000000-0004-0000-2C00-000095060000}"/>
    <hyperlink ref="BW68" tooltip="C.V.: _x000a_  3.12 %" xr:uid="{00000000-0004-0000-2C00-000096060000}"/>
    <hyperlink ref="BX68" tooltip="C.V.: _x000a_  3.48 %" xr:uid="{00000000-0004-0000-2C00-000097060000}"/>
    <hyperlink ref="BY68" tooltip="C.V.: _x000a_  4.55 %" xr:uid="{00000000-0004-0000-2C00-000098060000}"/>
    <hyperlink ref="BZ68" tooltip="C.V.: _x000a_  3.15 %" xr:uid="{00000000-0004-0000-2C00-000099060000}"/>
    <hyperlink ref="CA68" tooltip="C.V.: _x000a_  3.86 %" xr:uid="{00000000-0004-0000-2C00-00009A060000}"/>
    <hyperlink ref="CB68" tooltip="C.V.: _x000a_  4.02 %" xr:uid="{00000000-0004-0000-2C00-00009B060000}"/>
    <hyperlink ref="CC68" tooltip="C.V.: _x000a_  2.42 %" xr:uid="{00000000-0004-0000-2C00-00009C060000}"/>
    <hyperlink ref="CD68" tooltip="C.V.: _x000a_  2.90 %" xr:uid="{00000000-0004-0000-2C00-00009D060000}"/>
    <hyperlink ref="CE68" tooltip="C.V.: _x000a_  3.23 %" xr:uid="{00000000-0004-0000-2C00-00009E060000}"/>
    <hyperlink ref="CF68" tooltip="C.V.: _x000a_  2.38 %" xr:uid="{00000000-0004-0000-2C00-00009F060000}"/>
    <hyperlink ref="CG68" tooltip="C.V.: _x000a_  2.91 %" xr:uid="{00000000-0004-0000-2C00-0000A0060000}"/>
    <hyperlink ref="CH68" tooltip="C.V.: _x000a_  3.01 %" xr:uid="{00000000-0004-0000-2C00-0000A1060000}"/>
    <hyperlink ref="CI68" tooltip="C.V.: _x000a_  1.27 %" xr:uid="{00000000-0004-0000-2C00-0000A2060000}"/>
    <hyperlink ref="CJ68" tooltip="C.V.: _x000a_  1.34 %" xr:uid="{00000000-0004-0000-2C00-0000A3060000}"/>
    <hyperlink ref="CK68" tooltip="C.V.: _x000a_  2.06 %" xr:uid="{00000000-0004-0000-2C00-0000A4060000}"/>
    <hyperlink ref="CL68" tooltip="C.V.: _x000a_  2.59 %" xr:uid="{00000000-0004-0000-2C00-0000A5060000}"/>
    <hyperlink ref="CM68" tooltip="C.V.: _x000a_  2.88 %" xr:uid="{00000000-0004-0000-2C00-0000A6060000}"/>
    <hyperlink ref="CN68" tooltip="C.V.: _x000a_  4.60 %" xr:uid="{00000000-0004-0000-2C00-0000A7060000}"/>
    <hyperlink ref="CO68" tooltip="C.V.: _x000a_  3.92 %" xr:uid="{00000000-0004-0000-2C00-0000A8060000}"/>
    <hyperlink ref="CP68" tooltip="C.V.: _x000a_  5.37 %" xr:uid="{00000000-0004-0000-2C00-0000A9060000}"/>
    <hyperlink ref="CQ68" tooltip="C.V.: _x000a_  3.46 %" xr:uid="{00000000-0004-0000-2C00-0000AA060000}"/>
    <hyperlink ref="CR68" tooltip="C.V.: _x000a_  1.90 %" xr:uid="{00000000-0004-0000-2C00-0000AB060000}"/>
    <hyperlink ref="CS68" tooltip="C.V.: _x000a_  2.11 %" xr:uid="{00000000-0004-0000-2C00-0000AC060000}"/>
    <hyperlink ref="CT68" tooltip="C.V.: _x000a_  2.75 %" xr:uid="{00000000-0004-0000-2C00-0000AD060000}"/>
    <hyperlink ref="C69" tooltip="C.V.: _x000a_  2.81 %" xr:uid="{00000000-0004-0000-2C00-0000AE060000}"/>
    <hyperlink ref="D69" tooltip="C.V.: _x000a_  3.31 %" xr:uid="{00000000-0004-0000-2C00-0000AF060000}"/>
    <hyperlink ref="E69" tooltip="C.V.: _x000a_  3.98 %" xr:uid="{00000000-0004-0000-2C00-0000B0060000}"/>
    <hyperlink ref="F69" tooltip="C.V.: _x000a_  3.02 %" xr:uid="{00000000-0004-0000-2C00-0000B1060000}"/>
    <hyperlink ref="G69" tooltip="C.V.: _x000a_  3.32 %" xr:uid="{00000000-0004-0000-2C00-0000B2060000}"/>
    <hyperlink ref="H69" tooltip="C.V.: _x000a_  4.60 %" xr:uid="{00000000-0004-0000-2C00-0000B3060000}"/>
    <hyperlink ref="I69" tooltip="C.V.: _x000a_  5.87 %" xr:uid="{00000000-0004-0000-2C00-0000B4060000}"/>
    <hyperlink ref="J69" tooltip="C.V.: _x000a_  6.57 %" xr:uid="{00000000-0004-0000-2C00-0000B5060000}"/>
    <hyperlink ref="K69" tooltip="C.V.: _x000a_  7.95 %" xr:uid="{00000000-0004-0000-2C00-0000B6060000}"/>
    <hyperlink ref="L69" tooltip="C.V.: _x000a_  1.55 %" xr:uid="{00000000-0004-0000-2C00-0000B7060000}"/>
    <hyperlink ref="M69" tooltip="C.V.: _x000a_  1.95 %" xr:uid="{00000000-0004-0000-2C00-0000B8060000}"/>
    <hyperlink ref="N69" tooltip="C.V.: _x000a_  1.99 %" xr:uid="{00000000-0004-0000-2C00-0000B9060000}"/>
    <hyperlink ref="O69" tooltip="C.V.: _x000a_  2.83 %" xr:uid="{00000000-0004-0000-2C00-0000BA060000}"/>
    <hyperlink ref="P69" tooltip="C.V.: _x000a_  3.37 %" xr:uid="{00000000-0004-0000-2C00-0000BB060000}"/>
    <hyperlink ref="Q69" tooltip="C.V.: _x000a_  3.69 %" xr:uid="{00000000-0004-0000-2C00-0000BC060000}"/>
    <hyperlink ref="R69" tooltip="C.V.: _x000a_  2.87 %" xr:uid="{00000000-0004-0000-2C00-0000BD060000}"/>
    <hyperlink ref="S69" tooltip="C.V.: _x000a_  3.68 %" xr:uid="{00000000-0004-0000-2C00-0000BE060000}"/>
    <hyperlink ref="T69" tooltip="C.V.: _x000a_  3.64 %" xr:uid="{00000000-0004-0000-2C00-0000BF060000}"/>
    <hyperlink ref="U69" tooltip="C.V.: _x000a_  2.25 %" xr:uid="{00000000-0004-0000-2C00-0000C0060000}"/>
    <hyperlink ref="V69" tooltip="C.V.: _x000a_  2.64 %" xr:uid="{00000000-0004-0000-2C00-0000C1060000}"/>
    <hyperlink ref="W69" tooltip="C.V.: _x000a_  3.19 %" xr:uid="{00000000-0004-0000-2C00-0000C2060000}"/>
    <hyperlink ref="X69" tooltip="C.V.: _x000a_  2.57 %" xr:uid="{00000000-0004-0000-2C00-0000C3060000}"/>
    <hyperlink ref="Y69" tooltip="C.V.: _x000a_  2.90 %" xr:uid="{00000000-0004-0000-2C00-0000C4060000}"/>
    <hyperlink ref="Z69" tooltip="C.V.: _x000a_  4.46 %" xr:uid="{00000000-0004-0000-2C00-0000C5060000}"/>
    <hyperlink ref="AA69" tooltip="C.V.: _x000a_  2.80 %" xr:uid="{00000000-0004-0000-2C00-0000C6060000}"/>
    <hyperlink ref="AB69" tooltip="C.V.: _x000a_  3.40 %" xr:uid="{00000000-0004-0000-2C00-0000C7060000}"/>
    <hyperlink ref="AC69" tooltip="C.V.: _x000a_  3.64 %" xr:uid="{00000000-0004-0000-2C00-0000C8060000}"/>
    <hyperlink ref="AD69" tooltip="C.V.: _x000a_  2.36 %" xr:uid="{00000000-0004-0000-2C00-0000C9060000}"/>
    <hyperlink ref="AE69" tooltip="C.V.: _x000a_  3.12 %" xr:uid="{00000000-0004-0000-2C00-0000CA060000}"/>
    <hyperlink ref="AF69" tooltip="C.V.: _x000a_  2.96 %" xr:uid="{00000000-0004-0000-2C00-0000CB060000}"/>
    <hyperlink ref="AG69" tooltip="C.V.: _x000a_  2.48 %" xr:uid="{00000000-0004-0000-2C00-0000CC060000}"/>
    <hyperlink ref="AH69" tooltip="C.V.: _x000a_  3.17 %" xr:uid="{00000000-0004-0000-2C00-0000CD060000}"/>
    <hyperlink ref="AI69" tooltip="C.V.: _x000a_  3.26 %" xr:uid="{00000000-0004-0000-2C00-0000CE060000}"/>
    <hyperlink ref="AJ69" tooltip="C.V.: _x000a_  2.57 %" xr:uid="{00000000-0004-0000-2C00-0000CF060000}"/>
    <hyperlink ref="AK69" tooltip="C.V.: _x000a_  2.85 %" xr:uid="{00000000-0004-0000-2C00-0000D0060000}"/>
    <hyperlink ref="AL69" tooltip="C.V.: _x000a_  3.25 %" xr:uid="{00000000-0004-0000-2C00-0000D1060000}"/>
    <hyperlink ref="AM69" tooltip="C.V.: _x000a_  2.29 %" xr:uid="{00000000-0004-0000-2C00-0000D2060000}"/>
    <hyperlink ref="AN69" tooltip="C.V.: _x000a_  2.19 %" xr:uid="{00000000-0004-0000-2C00-0000D3060000}"/>
    <hyperlink ref="AO69" tooltip="C.V.: _x000a_  3.89 %" xr:uid="{00000000-0004-0000-2C00-0000D4060000}"/>
    <hyperlink ref="AP69" tooltip="C.V.: _x000a_  2.73 %" xr:uid="{00000000-0004-0000-2C00-0000D5060000}"/>
    <hyperlink ref="AQ69" tooltip="C.V.: _x000a_  3.19 %" xr:uid="{00000000-0004-0000-2C00-0000D6060000}"/>
    <hyperlink ref="AR69" tooltip="C.V.: _x000a_  4.14 %" xr:uid="{00000000-0004-0000-2C00-0000D7060000}"/>
    <hyperlink ref="AS69" tooltip="C.V.: _x000a_  2.73 %" xr:uid="{00000000-0004-0000-2C00-0000D8060000}"/>
    <hyperlink ref="AT69" tooltip="C.V.: _x000a_  3.15 %" xr:uid="{00000000-0004-0000-2C00-0000D9060000}"/>
    <hyperlink ref="AU69" tooltip="C.V.: _x000a_  3.45 %" xr:uid="{00000000-0004-0000-2C00-0000DA060000}"/>
    <hyperlink ref="AV69" tooltip="C.V.: _x000a_  3.04 %" xr:uid="{00000000-0004-0000-2C00-0000DB060000}"/>
    <hyperlink ref="AW69" tooltip="C.V.: _x000a_  2.75 %" xr:uid="{00000000-0004-0000-2C00-0000DC060000}"/>
    <hyperlink ref="AX69" tooltip="C.V.: _x000a_  4.87 %" xr:uid="{00000000-0004-0000-2C00-0000DD060000}"/>
    <hyperlink ref="AY69" tooltip="C.V.: _x000a_  2.09 %" xr:uid="{00000000-0004-0000-2C00-0000DE060000}"/>
    <hyperlink ref="AZ69" tooltip="C.V.: _x000a_  2.11 %" xr:uid="{00000000-0004-0000-2C00-0000DF060000}"/>
    <hyperlink ref="BA69" tooltip="C.V.: _x000a_  2.96 %" xr:uid="{00000000-0004-0000-2C00-0000E0060000}"/>
    <hyperlink ref="BB69" tooltip="C.V.: _x000a_  7.69 %" xr:uid="{00000000-0004-0000-2C00-0000E1060000}"/>
    <hyperlink ref="BC69" tooltip="C.V.: _x000a_  9.52 %" xr:uid="{00000000-0004-0000-2C00-0000E2060000}"/>
    <hyperlink ref="BD69" tooltip="C.V.: _x000a_  8.03 %" xr:uid="{00000000-0004-0000-2C00-0000E3060000}"/>
    <hyperlink ref="BE69" tooltip="C.V.: _x000a_  3.33 %" xr:uid="{00000000-0004-0000-2C00-0000E4060000}"/>
    <hyperlink ref="BF69" tooltip="C.V.: _x000a_  4.07 %" xr:uid="{00000000-0004-0000-2C00-0000E5060000}"/>
    <hyperlink ref="BG69" tooltip="C.V.: _x000a_  3.68 %" xr:uid="{00000000-0004-0000-2C00-0000E6060000}"/>
    <hyperlink ref="BH69" tooltip="C.V.: _x000a_  1.60 %" xr:uid="{00000000-0004-0000-2C00-0000E7060000}"/>
    <hyperlink ref="BI69" tooltip="C.V.: _x000a_  1.85 %" xr:uid="{00000000-0004-0000-2C00-0000E8060000}"/>
    <hyperlink ref="BJ69" tooltip="C.V.: _x000a_  2.18 %" xr:uid="{00000000-0004-0000-2C00-0000E9060000}"/>
    <hyperlink ref="BK69" tooltip="C.V.: _x000a_  1.91 %" xr:uid="{00000000-0004-0000-2C00-0000EA060000}"/>
    <hyperlink ref="BL69" tooltip="C.V.: _x000a_  2.02 %" xr:uid="{00000000-0004-0000-2C00-0000EB060000}"/>
    <hyperlink ref="BM69" tooltip="C.V.: _x000a_  2.44 %" xr:uid="{00000000-0004-0000-2C00-0000EC060000}"/>
    <hyperlink ref="BN69" tooltip="C.V.: _x000a_  3.15 %" xr:uid="{00000000-0004-0000-2C00-0000ED060000}"/>
    <hyperlink ref="BO69" tooltip="C.V.: _x000a_  4.04 %" xr:uid="{00000000-0004-0000-2C00-0000EE060000}"/>
    <hyperlink ref="BP69" tooltip="C.V.: _x000a_  4.38 %" xr:uid="{00000000-0004-0000-2C00-0000EF060000}"/>
    <hyperlink ref="BQ69" tooltip="C.V.: _x000a_  2.55 %" xr:uid="{00000000-0004-0000-2C00-0000F0060000}"/>
    <hyperlink ref="BR69" tooltip="C.V.: _x000a_  3.18 %" xr:uid="{00000000-0004-0000-2C00-0000F1060000}"/>
    <hyperlink ref="BS69" tooltip="C.V.: _x000a_  3.39 %" xr:uid="{00000000-0004-0000-2C00-0000F2060000}"/>
    <hyperlink ref="BT69" tooltip="C.V.: _x000a_  3.83 %" xr:uid="{00000000-0004-0000-2C00-0000F3060000}"/>
    <hyperlink ref="BU69" tooltip="C.V.: _x000a_  4.69 %" xr:uid="{00000000-0004-0000-2C00-0000F4060000}"/>
    <hyperlink ref="BV69" tooltip="C.V.: _x000a_  5.25 %" xr:uid="{00000000-0004-0000-2C00-0000F5060000}"/>
    <hyperlink ref="BW69" tooltip="C.V.: _x000a_  5.00 %" xr:uid="{00000000-0004-0000-2C00-0000F6060000}"/>
    <hyperlink ref="BX69" tooltip="C.V.: _x000a_  5.24 %" xr:uid="{00000000-0004-0000-2C00-0000F7060000}"/>
    <hyperlink ref="BY69" tooltip="C.V.: _x000a_  5.78 %" xr:uid="{00000000-0004-0000-2C00-0000F8060000}"/>
    <hyperlink ref="BZ69" tooltip="C.V.: _x000a_  3.62 %" xr:uid="{00000000-0004-0000-2C00-0000F9060000}"/>
    <hyperlink ref="CA69" tooltip="C.V.: _x000a_  4.08 %" xr:uid="{00000000-0004-0000-2C00-0000FA060000}"/>
    <hyperlink ref="CB69" tooltip="C.V.: _x000a_  4.92 %" xr:uid="{00000000-0004-0000-2C00-0000FB060000}"/>
    <hyperlink ref="CC69" tooltip="C.V.: _x000a_  2.08 %" xr:uid="{00000000-0004-0000-2C00-0000FC060000}"/>
    <hyperlink ref="CD69" tooltip="C.V.: _x000a_  2.68 %" xr:uid="{00000000-0004-0000-2C00-0000FD060000}"/>
    <hyperlink ref="CE69" tooltip="C.V.: _x000a_  2.98 %" xr:uid="{00000000-0004-0000-2C00-0000FE060000}"/>
    <hyperlink ref="CF69" tooltip="C.V.: _x000a_  2.30 %" xr:uid="{00000000-0004-0000-2C00-0000FF060000}"/>
    <hyperlink ref="CG69" tooltip="C.V.: _x000a_  2.90 %" xr:uid="{00000000-0004-0000-2C00-000000070000}"/>
    <hyperlink ref="CH69" tooltip="C.V.: _x000a_  3.21 %" xr:uid="{00000000-0004-0000-2C00-000001070000}"/>
    <hyperlink ref="CI69" tooltip="C.V.: _x000a_  1.57 %" xr:uid="{00000000-0004-0000-2C00-000002070000}"/>
    <hyperlink ref="CJ69" tooltip="C.V.: _x000a_  1.82 %" xr:uid="{00000000-0004-0000-2C00-000003070000}"/>
    <hyperlink ref="CK69" tooltip="C.V.: _x000a_  2.00 %" xr:uid="{00000000-0004-0000-2C00-000004070000}"/>
    <hyperlink ref="CL69" tooltip="C.V.: _x000a_  2.73 %" xr:uid="{00000000-0004-0000-2C00-000005070000}"/>
    <hyperlink ref="CM69" tooltip="C.V.: _x000a_  2.58 %" xr:uid="{00000000-0004-0000-2C00-000006070000}"/>
    <hyperlink ref="CN69" tooltip="C.V.: _x000a_  4.58 %" xr:uid="{00000000-0004-0000-2C00-000007070000}"/>
    <hyperlink ref="CO69" tooltip="C.V.: _x000a_  4.10 %" xr:uid="{00000000-0004-0000-2C00-000008070000}"/>
    <hyperlink ref="CP69" tooltip="C.V.: _x000a_  4.38 %" xr:uid="{00000000-0004-0000-2C00-000009070000}"/>
    <hyperlink ref="CQ69" tooltip="C.V.: _x000a_  4.78 %" xr:uid="{00000000-0004-0000-2C00-00000A070000}"/>
    <hyperlink ref="CR69" tooltip="C.V.: _x000a_  2.29 %" xr:uid="{00000000-0004-0000-2C00-00000B070000}"/>
    <hyperlink ref="CS69" tooltip="C.V.: _x000a_  2.43 %" xr:uid="{00000000-0004-0000-2C00-00000C070000}"/>
    <hyperlink ref="CT69" tooltip="C.V.: _x000a_  3.15 %" xr:uid="{00000000-0004-0000-2C00-00000D070000}"/>
    <hyperlink ref="C70" tooltip="C.V.: _x000a_  2.83 %" xr:uid="{00000000-0004-0000-2C00-00000E070000}"/>
    <hyperlink ref="D70" tooltip="C.V.: _x000a_  3.36 %" xr:uid="{00000000-0004-0000-2C00-00000F070000}"/>
    <hyperlink ref="E70" tooltip="C.V.: _x000a_  3.61 %" xr:uid="{00000000-0004-0000-2C00-000010070000}"/>
    <hyperlink ref="F70" tooltip="C.V.: _x000a_  2.56 %" xr:uid="{00000000-0004-0000-2C00-000011070000}"/>
    <hyperlink ref="G70" tooltip="C.V.: _x000a_  2.87 %" xr:uid="{00000000-0004-0000-2C00-000012070000}"/>
    <hyperlink ref="H70" tooltip="C.V.: _x000a_  4.12 %" xr:uid="{00000000-0004-0000-2C00-000013070000}"/>
    <hyperlink ref="I70" tooltip="C.V.: _x000a_  5.50 %" xr:uid="{00000000-0004-0000-2C00-000014070000}"/>
    <hyperlink ref="J70" tooltip="C.V.: _x000a_  6.39 %" xr:uid="{00000000-0004-0000-2C00-000015070000}"/>
    <hyperlink ref="K70" tooltip="C.V.: _x000a_  7.10 %" xr:uid="{00000000-0004-0000-2C00-000016070000}"/>
    <hyperlink ref="L70" tooltip="C.V.: _x000a_  1.55 %" xr:uid="{00000000-0004-0000-2C00-000017070000}"/>
    <hyperlink ref="M70" tooltip="C.V.: _x000a_  1.92 %" xr:uid="{00000000-0004-0000-2C00-000018070000}"/>
    <hyperlink ref="N70" tooltip="C.V.: _x000a_  2.05 %" xr:uid="{00000000-0004-0000-2C00-000019070000}"/>
    <hyperlink ref="O70" tooltip="C.V.: _x000a_  2.32 %" xr:uid="{00000000-0004-0000-2C00-00001A070000}"/>
    <hyperlink ref="P70" tooltip="C.V.: _x000a_  2.92 %" xr:uid="{00000000-0004-0000-2C00-00001B070000}"/>
    <hyperlink ref="Q70" tooltip="C.V.: _x000a_  3.25 %" xr:uid="{00000000-0004-0000-2C00-00001C070000}"/>
    <hyperlink ref="R70" tooltip="C.V.: _x000a_  3.58 %" xr:uid="{00000000-0004-0000-2C00-00001D070000}"/>
    <hyperlink ref="S70" tooltip="C.V.: _x000a_  4.34 %" xr:uid="{00000000-0004-0000-2C00-00001E070000}"/>
    <hyperlink ref="T70" tooltip="C.V.: _x000a_  4.19 %" xr:uid="{00000000-0004-0000-2C00-00001F070000}"/>
    <hyperlink ref="U70" tooltip="C.V.: _x000a_  1.92 %" xr:uid="{00000000-0004-0000-2C00-000020070000}"/>
    <hyperlink ref="V70" tooltip="C.V.: _x000a_  1.99 %" xr:uid="{00000000-0004-0000-2C00-000021070000}"/>
    <hyperlink ref="W70" tooltip="C.V.: _x000a_  3.53 %" xr:uid="{00000000-0004-0000-2C00-000022070000}"/>
    <hyperlink ref="X70" tooltip="C.V.: _x000a_  2.72 %" xr:uid="{00000000-0004-0000-2C00-000023070000}"/>
    <hyperlink ref="Y70" tooltip="C.V.: _x000a_  2.79 %" xr:uid="{00000000-0004-0000-2C00-000024070000}"/>
    <hyperlink ref="Z70" tooltip="C.V.: _x000a_  4.40 %" xr:uid="{00000000-0004-0000-2C00-000025070000}"/>
    <hyperlink ref="AA70" tooltip="C.V.: _x000a_  2.73 %" xr:uid="{00000000-0004-0000-2C00-000026070000}"/>
    <hyperlink ref="AB70" tooltip="C.V.: _x000a_  3.34 %" xr:uid="{00000000-0004-0000-2C00-000027070000}"/>
    <hyperlink ref="AC70" tooltip="C.V.: _x000a_  3.58 %" xr:uid="{00000000-0004-0000-2C00-000028070000}"/>
    <hyperlink ref="AD70" tooltip="C.V.: _x000a_  2.33 %" xr:uid="{00000000-0004-0000-2C00-000029070000}"/>
    <hyperlink ref="AE70" tooltip="C.V.: _x000a_  3.20 %" xr:uid="{00000000-0004-0000-2C00-00002A070000}"/>
    <hyperlink ref="AF70" tooltip="C.V.: _x000a_  2.49 %" xr:uid="{00000000-0004-0000-2C00-00002B070000}"/>
    <hyperlink ref="AG70" tooltip="C.V.: _x000a_  2.11 %" xr:uid="{00000000-0004-0000-2C00-00002C070000}"/>
    <hyperlink ref="AH70" tooltip="C.V.: _x000a_  2.55 %" xr:uid="{00000000-0004-0000-2C00-00002D070000}"/>
    <hyperlink ref="AI70" tooltip="C.V.: _x000a_  2.96 %" xr:uid="{00000000-0004-0000-2C00-00002E070000}"/>
    <hyperlink ref="AJ70" tooltip="C.V.: _x000a_  2.51 %" xr:uid="{00000000-0004-0000-2C00-00002F070000}"/>
    <hyperlink ref="AK70" tooltip="C.V.: _x000a_  2.77 %" xr:uid="{00000000-0004-0000-2C00-000030070000}"/>
    <hyperlink ref="AL70" tooltip="C.V.: _x000a_  2.89 %" xr:uid="{00000000-0004-0000-2C00-000031070000}"/>
    <hyperlink ref="AM70" tooltip="C.V.: _x000a_  1.82 %" xr:uid="{00000000-0004-0000-2C00-000032070000}"/>
    <hyperlink ref="AN70" tooltip="C.V.: _x000a_  2.14 %" xr:uid="{00000000-0004-0000-2C00-000033070000}"/>
    <hyperlink ref="AO70" tooltip="C.V.: _x000a_  3.32 %" xr:uid="{00000000-0004-0000-2C00-000034070000}"/>
    <hyperlink ref="AP70" tooltip="C.V.: _x000a_  2.34 %" xr:uid="{00000000-0004-0000-2C00-000035070000}"/>
    <hyperlink ref="AQ70" tooltip="C.V.: _x000a_  2.77 %" xr:uid="{00000000-0004-0000-2C00-000036070000}"/>
    <hyperlink ref="AR70" tooltip="C.V.: _x000a_  2.88 %" xr:uid="{00000000-0004-0000-2C00-000037070000}"/>
    <hyperlink ref="AS70" tooltip="C.V.: _x000a_  2.69 %" xr:uid="{00000000-0004-0000-2C00-000038070000}"/>
    <hyperlink ref="AT70" tooltip="C.V.: _x000a_  3.16 %" xr:uid="{00000000-0004-0000-2C00-000039070000}"/>
    <hyperlink ref="AU70" tooltip="C.V.: _x000a_  3.29 %" xr:uid="{00000000-0004-0000-2C00-00003A070000}"/>
    <hyperlink ref="AV70" tooltip="C.V.: _x000a_  2.62 %" xr:uid="{00000000-0004-0000-2C00-00003B070000}"/>
    <hyperlink ref="AW70" tooltip="C.V.: _x000a_  2.80 %" xr:uid="{00000000-0004-0000-2C00-00003C070000}"/>
    <hyperlink ref="AX70" tooltip="C.V.: _x000a_  3.69 %" xr:uid="{00000000-0004-0000-2C00-00003D070000}"/>
    <hyperlink ref="AY70" tooltip="C.V.: _x000a_  1.75 %" xr:uid="{00000000-0004-0000-2C00-00003E070000}"/>
    <hyperlink ref="AZ70" tooltip="C.V.: _x000a_  2.06 %" xr:uid="{00000000-0004-0000-2C00-00003F070000}"/>
    <hyperlink ref="BA70" tooltip="C.V.: _x000a_  2.26 %" xr:uid="{00000000-0004-0000-2C00-000040070000}"/>
    <hyperlink ref="BB70" tooltip="C.V.: _x000a_  4.82 %" xr:uid="{00000000-0004-0000-2C00-000041070000}"/>
    <hyperlink ref="BC70" tooltip="C.V.: _x000a_  6.61 %" xr:uid="{00000000-0004-0000-2C00-000042070000}"/>
    <hyperlink ref="BD70" tooltip="C.V.: _x000a_  4.72 %" xr:uid="{00000000-0004-0000-2C00-000043070000}"/>
    <hyperlink ref="BE70" tooltip="C.V.: _x000a_  2.82 %" xr:uid="{00000000-0004-0000-2C00-000044070000}"/>
    <hyperlink ref="BF70" tooltip="C.V.: _x000a_  3.47 %" xr:uid="{00000000-0004-0000-2C00-000045070000}"/>
    <hyperlink ref="BG70" tooltip="C.V.: _x000a_  3.32 %" xr:uid="{00000000-0004-0000-2C00-000046070000}"/>
    <hyperlink ref="BH70" tooltip="C.V.: _x000a_  1.65 %" xr:uid="{00000000-0004-0000-2C00-000047070000}"/>
    <hyperlink ref="BI70" tooltip="C.V.: _x000a_  1.82 %" xr:uid="{00000000-0004-0000-2C00-000048070000}"/>
    <hyperlink ref="BJ70" tooltip="C.V.: _x000a_  2.53 %" xr:uid="{00000000-0004-0000-2C00-000049070000}"/>
    <hyperlink ref="BK70" tooltip="C.V.: _x000a_  1.54 %" xr:uid="{00000000-0004-0000-2C00-00004A070000}"/>
    <hyperlink ref="BL70" tooltip="C.V.: _x000a_  1.80 %" xr:uid="{00000000-0004-0000-2C00-00004B070000}"/>
    <hyperlink ref="BM70" tooltip="C.V.: _x000a_  1.87 %" xr:uid="{00000000-0004-0000-2C00-00004C070000}"/>
    <hyperlink ref="BN70" tooltip="C.V.: _x000a_  2.94 %" xr:uid="{00000000-0004-0000-2C00-00004D070000}"/>
    <hyperlink ref="BO70" tooltip="C.V.: _x000a_  3.62 %" xr:uid="{00000000-0004-0000-2C00-00004E070000}"/>
    <hyperlink ref="BP70" tooltip="C.V.: _x000a_  4.06 %" xr:uid="{00000000-0004-0000-2C00-00004F070000}"/>
    <hyperlink ref="BQ70" tooltip="C.V.: _x000a_  2.38 %" xr:uid="{00000000-0004-0000-2C00-000050070000}"/>
    <hyperlink ref="BR70" tooltip="C.V.: _x000a_  2.91 %" xr:uid="{00000000-0004-0000-2C00-000051070000}"/>
    <hyperlink ref="BS70" tooltip="C.V.: _x000a_  3.26 %" xr:uid="{00000000-0004-0000-2C00-000052070000}"/>
    <hyperlink ref="BT70" tooltip="C.V.: _x000a_  3.41 %" xr:uid="{00000000-0004-0000-2C00-000053070000}"/>
    <hyperlink ref="BU70" tooltip="C.V.: _x000a_  4.54 %" xr:uid="{00000000-0004-0000-2C00-000054070000}"/>
    <hyperlink ref="BV70" tooltip="C.V.: _x000a_  4.01 %" xr:uid="{00000000-0004-0000-2C00-000055070000}"/>
    <hyperlink ref="BW70" tooltip="C.V.: _x000a_  3.33 %" xr:uid="{00000000-0004-0000-2C00-000056070000}"/>
    <hyperlink ref="BX70" tooltip="C.V.: _x000a_  4.26 %" xr:uid="{00000000-0004-0000-2C00-000057070000}"/>
    <hyperlink ref="BY70" tooltip="C.V.: _x000a_  3.50 %" xr:uid="{00000000-0004-0000-2C00-000058070000}"/>
    <hyperlink ref="BZ70" tooltip="C.V.: _x000a_  4.00 %" xr:uid="{00000000-0004-0000-2C00-000059070000}"/>
    <hyperlink ref="CA70" tooltip="C.V.: _x000a_  4.96 %" xr:uid="{00000000-0004-0000-2C00-00005A070000}"/>
    <hyperlink ref="CB70" tooltip="C.V.: _x000a_  4.46 %" xr:uid="{00000000-0004-0000-2C00-00005B070000}"/>
    <hyperlink ref="CC70" tooltip="C.V.: _x000a_  2.15 %" xr:uid="{00000000-0004-0000-2C00-00005C070000}"/>
    <hyperlink ref="CD70" tooltip="C.V.: _x000a_  2.92 %" xr:uid="{00000000-0004-0000-2C00-00005D070000}"/>
    <hyperlink ref="CE70" tooltip="C.V.: _x000a_  3.08 %" xr:uid="{00000000-0004-0000-2C00-00005E070000}"/>
    <hyperlink ref="CF70" tooltip="C.V.: _x000a_  2.01 %" xr:uid="{00000000-0004-0000-2C00-00005F070000}"/>
    <hyperlink ref="CG70" tooltip="C.V.: _x000a_  2.68 %" xr:uid="{00000000-0004-0000-2C00-000060070000}"/>
    <hyperlink ref="CH70" tooltip="C.V.: _x000a_  2.60 %" xr:uid="{00000000-0004-0000-2C00-000061070000}"/>
    <hyperlink ref="CI70" tooltip="C.V.: _x000a_  1.18 %" xr:uid="{00000000-0004-0000-2C00-000062070000}"/>
    <hyperlink ref="CJ70" tooltip="C.V.: _x000a_  1.43 %" xr:uid="{00000000-0004-0000-2C00-000063070000}"/>
    <hyperlink ref="CK70" tooltip="C.V.: _x000a_  1.58 %" xr:uid="{00000000-0004-0000-2C00-000064070000}"/>
    <hyperlink ref="CL70" tooltip="C.V.: _x000a_  2.18 %" xr:uid="{00000000-0004-0000-2C00-000065070000}"/>
    <hyperlink ref="CM70" tooltip="C.V.: _x000a_  2.40 %" xr:uid="{00000000-0004-0000-2C00-000066070000}"/>
    <hyperlink ref="CN70" tooltip="C.V.: _x000a_  3.69 %" xr:uid="{00000000-0004-0000-2C00-000067070000}"/>
    <hyperlink ref="CO70" tooltip="C.V.: _x000a_  2.26 %" xr:uid="{00000000-0004-0000-2C00-000068070000}"/>
    <hyperlink ref="CP70" tooltip="C.V.: _x000a_  2.76 %" xr:uid="{00000000-0004-0000-2C00-000069070000}"/>
    <hyperlink ref="CQ70" tooltip="C.V.: _x000a_  2.78 %" xr:uid="{00000000-0004-0000-2C00-00006A070000}"/>
    <hyperlink ref="CR70" tooltip="C.V.: _x000a_  2.26 %" xr:uid="{00000000-0004-0000-2C00-00006B070000}"/>
    <hyperlink ref="CS70" tooltip="C.V.: _x000a_  2.33 %" xr:uid="{00000000-0004-0000-2C00-00006C070000}"/>
    <hyperlink ref="CT70" tooltip="C.V.: _x000a_  3.33 %" xr:uid="{00000000-0004-0000-2C00-00006D070000}"/>
  </hyperlinks>
  <pageMargins left="0.7" right="0.7" top="0.75" bottom="0.75" header="0.3" footer="0.3"/>
  <pageSetup paperSize="9"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7" tint="0.39997558519241921"/>
  </sheetPr>
  <dimension ref="A1:AT73"/>
  <sheetViews>
    <sheetView zoomScale="80" zoomScaleNormal="80" workbookViewId="0"/>
  </sheetViews>
  <sheetFormatPr baseColWidth="10" defaultColWidth="11.453125" defaultRowHeight="12.5"/>
  <cols>
    <col min="1" max="1" width="7.1796875" style="1" customWidth="1"/>
    <col min="2" max="2" width="3.81640625" style="1" customWidth="1"/>
    <col min="3" max="16384" width="11.453125" style="1"/>
  </cols>
  <sheetData>
    <row r="1" spans="1:46" ht="15.5">
      <c r="A1" s="77" t="s">
        <v>1313</v>
      </c>
      <c r="B1" s="77"/>
      <c r="C1" s="77"/>
      <c r="D1" s="77"/>
      <c r="E1" s="44"/>
      <c r="F1" s="44"/>
      <c r="G1" s="44"/>
      <c r="H1" s="44"/>
    </row>
    <row r="2" spans="1:46" ht="15.5">
      <c r="A2" s="212" t="s">
        <v>122</v>
      </c>
      <c r="B2" s="212"/>
      <c r="C2" s="212"/>
      <c r="D2" s="212"/>
    </row>
    <row r="3" spans="1:46" ht="15.5">
      <c r="A3" s="256" t="s">
        <v>1118</v>
      </c>
      <c r="B3" s="256"/>
      <c r="C3" s="217" t="s">
        <v>59</v>
      </c>
      <c r="D3" s="217" t="s">
        <v>60</v>
      </c>
      <c r="E3" s="217" t="s">
        <v>61</v>
      </c>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ht="15.5">
      <c r="A4" s="256">
        <v>2005</v>
      </c>
      <c r="B4" s="217" t="s">
        <v>127</v>
      </c>
      <c r="C4" s="109">
        <v>32.851623444370368</v>
      </c>
      <c r="D4" s="109">
        <v>34.766902346401096</v>
      </c>
      <c r="E4" s="109">
        <v>29.983894204046397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row>
    <row r="5" spans="1:46" ht="15.5">
      <c r="A5" s="256"/>
      <c r="B5" s="217" t="s">
        <v>128</v>
      </c>
      <c r="C5" s="109">
        <v>32.983368298721878</v>
      </c>
      <c r="D5" s="109">
        <v>34.593843022854173</v>
      </c>
      <c r="E5" s="109">
        <v>30.660640687608726</v>
      </c>
      <c r="G5" s="48"/>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16"/>
      <c r="AT5" s="16"/>
    </row>
    <row r="6" spans="1:46" ht="15.5">
      <c r="A6" s="256"/>
      <c r="B6" s="217" t="s">
        <v>129</v>
      </c>
      <c r="C6" s="109">
        <v>32.97810948158709</v>
      </c>
      <c r="D6" s="109">
        <v>34.075235373179133</v>
      </c>
      <c r="E6" s="109">
        <v>31.399910088500814</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15.5">
      <c r="A7" s="256"/>
      <c r="B7" s="217" t="s">
        <v>130</v>
      </c>
      <c r="C7" s="109">
        <v>33.181700385962195</v>
      </c>
      <c r="D7" s="109">
        <v>34.871410332060542</v>
      </c>
      <c r="E7" s="109">
        <v>30.769687238849652</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ht="15.5">
      <c r="A8" s="256">
        <v>2006</v>
      </c>
      <c r="B8" s="217" t="s">
        <v>127</v>
      </c>
      <c r="C8" s="109">
        <v>32.210155429047624</v>
      </c>
      <c r="D8" s="109">
        <v>33.959529537581531</v>
      </c>
      <c r="E8" s="109">
        <v>29.712065262882</v>
      </c>
      <c r="G8" s="48"/>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16"/>
      <c r="AT8" s="16"/>
    </row>
    <row r="9" spans="1:46" ht="15.5">
      <c r="A9" s="256"/>
      <c r="B9" s="217" t="s">
        <v>128</v>
      </c>
      <c r="C9" s="109">
        <v>31.831405557844505</v>
      </c>
      <c r="D9" s="109">
        <v>33.447026908722933</v>
      </c>
      <c r="E9" s="109">
        <v>29.522398627538337</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1:46" ht="15.5">
      <c r="A10" s="256"/>
      <c r="B10" s="217" t="s">
        <v>129</v>
      </c>
      <c r="C10" s="109">
        <v>31.237648192986196</v>
      </c>
      <c r="D10" s="109">
        <v>32.542824137110102</v>
      </c>
      <c r="E10" s="109">
        <v>29.388438767679691</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ht="15.5">
      <c r="A11" s="256"/>
      <c r="B11" s="217" t="s">
        <v>130</v>
      </c>
      <c r="C11" s="109">
        <v>31.206615341242845</v>
      </c>
      <c r="D11" s="109">
        <v>32.465502389292723</v>
      </c>
      <c r="E11" s="109">
        <v>29.4314792515998</v>
      </c>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ht="15.5">
      <c r="A12" s="256">
        <v>2007</v>
      </c>
      <c r="B12" s="217" t="s">
        <v>127</v>
      </c>
      <c r="C12" s="109">
        <v>31.271459060721845</v>
      </c>
      <c r="D12" s="109">
        <v>32.879206878932038</v>
      </c>
      <c r="E12" s="109">
        <v>28.984391827203016</v>
      </c>
      <c r="G12" s="48"/>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16"/>
      <c r="AT12" s="16"/>
    </row>
    <row r="13" spans="1:46" ht="15.5">
      <c r="A13" s="256"/>
      <c r="B13" s="217" t="s">
        <v>128</v>
      </c>
      <c r="C13" s="109">
        <v>31.484373287321926</v>
      </c>
      <c r="D13" s="109">
        <v>33.015161869991609</v>
      </c>
      <c r="E13" s="109">
        <v>29.320714021401379</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ht="15.5">
      <c r="A14" s="256"/>
      <c r="B14" s="217" t="s">
        <v>129</v>
      </c>
      <c r="C14" s="109">
        <v>31.330151243224009</v>
      </c>
      <c r="D14" s="109">
        <v>32.762436156751399</v>
      </c>
      <c r="E14" s="109">
        <v>29.298164089179814</v>
      </c>
      <c r="G14" s="16"/>
      <c r="H14" s="16"/>
      <c r="I14" s="16"/>
      <c r="J14" s="16"/>
      <c r="L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ht="15.5">
      <c r="A15" s="256"/>
      <c r="B15" s="217" t="s">
        <v>130</v>
      </c>
      <c r="C15" s="109">
        <v>31.697974505601366</v>
      </c>
      <c r="D15" s="109">
        <v>32.776458908925242</v>
      </c>
      <c r="E15" s="109">
        <v>30.195816848973667</v>
      </c>
      <c r="G15" s="16"/>
      <c r="H15" s="16"/>
      <c r="I15" s="16"/>
      <c r="J15" s="16"/>
      <c r="K15" s="16"/>
      <c r="L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ht="15.5">
      <c r="A16" s="256">
        <v>2008</v>
      </c>
      <c r="B16" s="217" t="s">
        <v>127</v>
      </c>
      <c r="C16" s="109">
        <v>31.767373375519544</v>
      </c>
      <c r="D16" s="109">
        <v>33.305495390349051</v>
      </c>
      <c r="E16" s="109">
        <v>29.58163105095614</v>
      </c>
    </row>
    <row r="17" spans="1:5" ht="15.5">
      <c r="A17" s="256"/>
      <c r="B17" s="217" t="s">
        <v>128</v>
      </c>
      <c r="C17" s="109">
        <v>31.819863216502963</v>
      </c>
      <c r="D17" s="109">
        <v>33.101944793219687</v>
      </c>
      <c r="E17" s="109">
        <v>30.013236878975185</v>
      </c>
    </row>
    <row r="18" spans="1:5" ht="15.5">
      <c r="A18" s="256"/>
      <c r="B18" s="217" t="s">
        <v>129</v>
      </c>
      <c r="C18" s="109">
        <v>31.545324325267892</v>
      </c>
      <c r="D18" s="109">
        <v>33.082054810408046</v>
      </c>
      <c r="E18" s="109">
        <v>29.351716189232697</v>
      </c>
    </row>
    <row r="19" spans="1:5" ht="15.5">
      <c r="A19" s="256"/>
      <c r="B19" s="217" t="s">
        <v>130</v>
      </c>
      <c r="C19" s="109">
        <v>31.379955298979894</v>
      </c>
      <c r="D19" s="109">
        <v>32.669778204061089</v>
      </c>
      <c r="E19" s="109">
        <v>29.558006330581293</v>
      </c>
    </row>
    <row r="20" spans="1:5" ht="15.5">
      <c r="A20" s="256">
        <v>2009</v>
      </c>
      <c r="B20" s="217" t="s">
        <v>127</v>
      </c>
      <c r="C20" s="109">
        <v>32.30177498677336</v>
      </c>
      <c r="D20" s="109">
        <v>33.79070550938404</v>
      </c>
      <c r="E20" s="109">
        <v>30.195627657372476</v>
      </c>
    </row>
    <row r="21" spans="1:5" ht="15.5">
      <c r="A21" s="256"/>
      <c r="B21" s="217" t="s">
        <v>128</v>
      </c>
      <c r="C21" s="109">
        <v>32.604542245122445</v>
      </c>
      <c r="D21" s="109">
        <v>34.042906235138233</v>
      </c>
      <c r="E21" s="109">
        <v>30.590735230572218</v>
      </c>
    </row>
    <row r="22" spans="1:5" ht="15.5">
      <c r="A22" s="256"/>
      <c r="B22" s="217" t="s">
        <v>129</v>
      </c>
      <c r="C22" s="109">
        <v>32.824234963706559</v>
      </c>
      <c r="D22" s="109">
        <v>34.093717683375274</v>
      </c>
      <c r="E22" s="109">
        <v>31.089523512260676</v>
      </c>
    </row>
    <row r="23" spans="1:5" ht="15.5">
      <c r="A23" s="256"/>
      <c r="B23" s="217" t="s">
        <v>130</v>
      </c>
      <c r="C23" s="109">
        <v>33.070882975434174</v>
      </c>
      <c r="D23" s="109">
        <v>34.071540634016493</v>
      </c>
      <c r="E23" s="109">
        <v>31.707578078486691</v>
      </c>
    </row>
    <row r="24" spans="1:5" ht="15.5">
      <c r="A24" s="256">
        <v>2010</v>
      </c>
      <c r="B24" s="217" t="s">
        <v>127</v>
      </c>
      <c r="C24" s="109">
        <v>32.765446152925612</v>
      </c>
      <c r="D24" s="109">
        <v>34.214015301529685</v>
      </c>
      <c r="E24" s="109">
        <v>30.747901768144072</v>
      </c>
    </row>
    <row r="25" spans="1:5" ht="15.5">
      <c r="A25" s="256"/>
      <c r="B25" s="217" t="s">
        <v>128</v>
      </c>
      <c r="C25" s="109">
        <v>33.299725101387153</v>
      </c>
      <c r="D25" s="109">
        <v>34.630608347400667</v>
      </c>
      <c r="E25" s="109">
        <v>31.457194119386163</v>
      </c>
    </row>
    <row r="26" spans="1:5" ht="15.5">
      <c r="A26" s="256"/>
      <c r="B26" s="217" t="s">
        <v>129</v>
      </c>
      <c r="C26" s="109">
        <v>32.292500417581429</v>
      </c>
      <c r="D26" s="109">
        <v>33.348158502872963</v>
      </c>
      <c r="E26" s="109">
        <v>30.831236831210951</v>
      </c>
    </row>
    <row r="27" spans="1:5" ht="15.5">
      <c r="A27" s="256"/>
      <c r="B27" s="217" t="s">
        <v>130</v>
      </c>
      <c r="C27" s="109">
        <v>31.366333507079403</v>
      </c>
      <c r="D27" s="109">
        <v>32.40570785125459</v>
      </c>
      <c r="E27" s="109">
        <v>29.912639950883957</v>
      </c>
    </row>
    <row r="28" spans="1:5" ht="15.5">
      <c r="A28" s="256">
        <v>2011</v>
      </c>
      <c r="B28" s="217" t="s">
        <v>127</v>
      </c>
      <c r="C28" s="109">
        <v>32.496529918143793</v>
      </c>
      <c r="D28" s="109">
        <v>34.140160015704808</v>
      </c>
      <c r="E28" s="109">
        <v>30.159108188127419</v>
      </c>
    </row>
    <row r="29" spans="1:5" ht="15.5">
      <c r="A29" s="256"/>
      <c r="B29" s="217" t="s">
        <v>128</v>
      </c>
      <c r="C29" s="109">
        <v>33.042368890706214</v>
      </c>
      <c r="D29" s="109">
        <v>34.243409760476233</v>
      </c>
      <c r="E29" s="109">
        <v>31.36201892035448</v>
      </c>
    </row>
    <row r="30" spans="1:5" ht="15.5">
      <c r="A30" s="256"/>
      <c r="B30" s="217" t="s">
        <v>129</v>
      </c>
      <c r="C30" s="109">
        <v>33.132000274924984</v>
      </c>
      <c r="D30" s="109">
        <v>34.084287997349975</v>
      </c>
      <c r="E30" s="109">
        <v>31.803945587401245</v>
      </c>
    </row>
    <row r="31" spans="1:5" ht="15.5">
      <c r="A31" s="256"/>
      <c r="B31" s="217" t="s">
        <v>130</v>
      </c>
      <c r="C31" s="109">
        <v>33.459618295764201</v>
      </c>
      <c r="D31" s="109">
        <v>34.376390030472436</v>
      </c>
      <c r="E31" s="109">
        <v>32.225951227507807</v>
      </c>
    </row>
    <row r="32" spans="1:5" ht="15.5">
      <c r="A32" s="256">
        <v>2012</v>
      </c>
      <c r="B32" s="217" t="s">
        <v>127</v>
      </c>
      <c r="C32" s="109">
        <v>33.15928937144205</v>
      </c>
      <c r="D32" s="109">
        <v>34.39592716107844</v>
      </c>
      <c r="E32" s="109">
        <v>31.442007101159518</v>
      </c>
    </row>
    <row r="33" spans="1:5" ht="15.5">
      <c r="A33" s="256"/>
      <c r="B33" s="217" t="s">
        <v>128</v>
      </c>
      <c r="C33" s="109">
        <v>33.55129607834629</v>
      </c>
      <c r="D33" s="109">
        <v>34.471443980604413</v>
      </c>
      <c r="E33" s="109">
        <v>32.302803601890965</v>
      </c>
    </row>
    <row r="34" spans="1:5" ht="15.5">
      <c r="A34" s="256"/>
      <c r="B34" s="217" t="s">
        <v>129</v>
      </c>
      <c r="C34" s="109">
        <v>33.684288953562501</v>
      </c>
      <c r="D34" s="109">
        <v>34.536161432237293</v>
      </c>
      <c r="E34" s="109">
        <v>32.525540495254532</v>
      </c>
    </row>
    <row r="35" spans="1:5" ht="15.5">
      <c r="A35" s="256"/>
      <c r="B35" s="217" t="s">
        <v>130</v>
      </c>
      <c r="C35" s="109">
        <v>32.375134324261779</v>
      </c>
      <c r="D35" s="109">
        <v>32.980683802315419</v>
      </c>
      <c r="E35" s="109">
        <v>31.55971171397815</v>
      </c>
    </row>
    <row r="36" spans="1:5" ht="15.5">
      <c r="A36" s="256">
        <v>2013</v>
      </c>
      <c r="B36" s="217" t="s">
        <v>127</v>
      </c>
      <c r="C36" s="109">
        <v>33.003335930136622</v>
      </c>
      <c r="D36" s="109">
        <v>34.068731736316813</v>
      </c>
      <c r="E36" s="109">
        <v>31.529701711740408</v>
      </c>
    </row>
    <row r="37" spans="1:5" ht="15.5">
      <c r="A37" s="256"/>
      <c r="B37" s="217" t="s">
        <v>128</v>
      </c>
      <c r="C37" s="109">
        <v>32.990562236054913</v>
      </c>
      <c r="D37" s="109">
        <v>33.706059726878408</v>
      </c>
      <c r="E37" s="109">
        <v>32.032631425588761</v>
      </c>
    </row>
    <row r="38" spans="1:5" ht="15.5">
      <c r="A38" s="256"/>
      <c r="B38" s="217" t="s">
        <v>129</v>
      </c>
      <c r="C38" s="109">
        <v>32.525535043351958</v>
      </c>
      <c r="D38" s="109">
        <v>33.331398921532632</v>
      </c>
      <c r="E38" s="109">
        <v>31.44148169204108</v>
      </c>
    </row>
    <row r="39" spans="1:5" ht="15.5">
      <c r="A39" s="256"/>
      <c r="B39" s="217" t="s">
        <v>130</v>
      </c>
      <c r="C39" s="109">
        <v>32.31670918254801</v>
      </c>
      <c r="D39" s="109">
        <v>33.228160880616443</v>
      </c>
      <c r="E39" s="109">
        <v>31.090707504035958</v>
      </c>
    </row>
    <row r="40" spans="1:5" ht="15.5">
      <c r="A40" s="256">
        <v>2014</v>
      </c>
      <c r="B40" s="217" t="s">
        <v>127</v>
      </c>
      <c r="C40" s="109">
        <v>32.121128461079877</v>
      </c>
      <c r="D40" s="109">
        <v>33.053037732758241</v>
      </c>
      <c r="E40" s="109">
        <v>30.842693265240879</v>
      </c>
    </row>
    <row r="41" spans="1:5" ht="15.5">
      <c r="A41" s="256"/>
      <c r="B41" s="217" t="s">
        <v>128</v>
      </c>
      <c r="C41" s="109">
        <v>31.554284695363084</v>
      </c>
      <c r="D41" s="109">
        <v>32.556270063790365</v>
      </c>
      <c r="E41" s="109">
        <v>30.186132722055508</v>
      </c>
    </row>
    <row r="42" spans="1:5" ht="15.5">
      <c r="A42" s="256"/>
      <c r="B42" s="217" t="s">
        <v>129</v>
      </c>
      <c r="C42" s="109">
        <v>31.481258079750312</v>
      </c>
      <c r="D42" s="109">
        <v>32.644386345414546</v>
      </c>
      <c r="E42" s="109">
        <v>29.87885489617889</v>
      </c>
    </row>
    <row r="43" spans="1:5" ht="15.5">
      <c r="A43" s="256"/>
      <c r="B43" s="217" t="s">
        <v>130</v>
      </c>
      <c r="C43" s="109">
        <v>31.844621360093811</v>
      </c>
      <c r="D43" s="109">
        <v>33.102666686320205</v>
      </c>
      <c r="E43" s="109">
        <v>30.110534339176738</v>
      </c>
    </row>
    <row r="44" spans="1:5" ht="15.5">
      <c r="A44" s="256">
        <v>2015</v>
      </c>
      <c r="B44" s="217" t="s">
        <v>127</v>
      </c>
      <c r="C44" s="109">
        <v>31.212211939010803</v>
      </c>
      <c r="D44" s="109">
        <v>32.51980193846579</v>
      </c>
      <c r="E44" s="109">
        <v>29.399911424088149</v>
      </c>
    </row>
    <row r="45" spans="1:5" ht="15.5">
      <c r="A45" s="256"/>
      <c r="B45" s="217" t="s">
        <v>128</v>
      </c>
      <c r="C45" s="109">
        <v>31.486803383216515</v>
      </c>
      <c r="D45" s="109">
        <v>32.531206077794423</v>
      </c>
      <c r="E45" s="109">
        <v>30.050783997589026</v>
      </c>
    </row>
    <row r="46" spans="1:5" ht="15.5">
      <c r="A46" s="256"/>
      <c r="B46" s="217" t="s">
        <v>129</v>
      </c>
      <c r="C46" s="109">
        <v>31.591872159594953</v>
      </c>
      <c r="D46" s="109">
        <v>32.599300404525877</v>
      </c>
      <c r="E46" s="109">
        <v>30.212851022182935</v>
      </c>
    </row>
    <row r="47" spans="1:5" ht="15.5">
      <c r="A47" s="256"/>
      <c r="B47" s="217" t="s">
        <v>130</v>
      </c>
      <c r="C47" s="109">
        <v>32.038778075902606</v>
      </c>
      <c r="D47" s="109">
        <v>32.750447291143118</v>
      </c>
      <c r="E47" s="109">
        <v>31.077840754636416</v>
      </c>
    </row>
    <row r="48" spans="1:5" ht="15.5">
      <c r="A48" s="261">
        <v>2016</v>
      </c>
      <c r="B48" s="217" t="s">
        <v>127</v>
      </c>
      <c r="C48" s="113">
        <v>30.993200000000002</v>
      </c>
      <c r="D48" s="113">
        <v>32.064399999999999</v>
      </c>
      <c r="E48" s="113">
        <v>29.5198</v>
      </c>
    </row>
    <row r="49" spans="1:5" ht="15.5">
      <c r="A49" s="261"/>
      <c r="B49" s="217" t="s">
        <v>128</v>
      </c>
      <c r="C49" s="113">
        <v>31.0794</v>
      </c>
      <c r="D49" s="113">
        <v>32.270200000000003</v>
      </c>
      <c r="E49" s="113">
        <v>29.456</v>
      </c>
    </row>
    <row r="50" spans="1:5" ht="15.5">
      <c r="A50" s="261"/>
      <c r="B50" s="217" t="s">
        <v>129</v>
      </c>
      <c r="C50" s="113">
        <v>31.231100000000001</v>
      </c>
      <c r="D50" s="113">
        <v>32.230699999999999</v>
      </c>
      <c r="E50" s="113">
        <v>29.874500000000001</v>
      </c>
    </row>
    <row r="51" spans="1:5" ht="15.5">
      <c r="A51" s="261"/>
      <c r="B51" s="217" t="s">
        <v>130</v>
      </c>
      <c r="C51" s="113">
        <v>31.373200000000001</v>
      </c>
      <c r="D51" s="113">
        <v>32.8705</v>
      </c>
      <c r="E51" s="113">
        <v>29.3291</v>
      </c>
    </row>
    <row r="52" spans="1:5" ht="15.5">
      <c r="A52" s="261">
        <v>2017</v>
      </c>
      <c r="B52" s="217" t="s">
        <v>127</v>
      </c>
      <c r="C52" s="113">
        <v>31.231000000000002</v>
      </c>
      <c r="D52" s="113">
        <v>32.832000000000001</v>
      </c>
      <c r="E52" s="113">
        <v>29.017399999999999</v>
      </c>
    </row>
    <row r="53" spans="1:5" ht="15.5">
      <c r="A53" s="261"/>
      <c r="B53" s="217" t="s">
        <v>128</v>
      </c>
      <c r="C53" s="113">
        <v>30.937100000000001</v>
      </c>
      <c r="D53" s="113">
        <v>32.5184</v>
      </c>
      <c r="E53" s="113">
        <v>28.753699999999998</v>
      </c>
    </row>
    <row r="54" spans="1:5" ht="15.5">
      <c r="A54" s="261"/>
      <c r="B54" s="217" t="s">
        <v>129</v>
      </c>
      <c r="C54" s="113">
        <v>30.663</v>
      </c>
      <c r="D54" s="113">
        <v>31.910799999999998</v>
      </c>
      <c r="E54" s="113">
        <v>28.945599999999999</v>
      </c>
    </row>
    <row r="55" spans="1:5" ht="15.5">
      <c r="A55" s="261"/>
      <c r="B55" s="217" t="s">
        <v>130</v>
      </c>
      <c r="C55" s="113">
        <v>31.087199999999999</v>
      </c>
      <c r="D55" s="113">
        <v>32.679000000000002</v>
      </c>
      <c r="E55" s="113">
        <v>28.907699999999998</v>
      </c>
    </row>
    <row r="56" spans="1:5" ht="15.5">
      <c r="A56" s="261">
        <v>2018</v>
      </c>
      <c r="B56" s="217" t="s">
        <v>127</v>
      </c>
      <c r="C56" s="113">
        <v>31.243600000000001</v>
      </c>
      <c r="D56" s="113">
        <v>32.849699999999999</v>
      </c>
      <c r="E56" s="113">
        <v>29.0275</v>
      </c>
    </row>
    <row r="57" spans="1:5" ht="15.5">
      <c r="A57" s="261"/>
      <c r="B57" s="217" t="s">
        <v>128</v>
      </c>
      <c r="C57" s="113">
        <v>31.328700000000001</v>
      </c>
      <c r="D57" s="113">
        <v>32.486400000000003</v>
      </c>
      <c r="E57" s="113">
        <v>29.758199999999999</v>
      </c>
    </row>
    <row r="58" spans="1:5" ht="15.5">
      <c r="A58" s="261"/>
      <c r="B58" s="217" t="s">
        <v>129</v>
      </c>
      <c r="C58" s="113">
        <v>31.5397</v>
      </c>
      <c r="D58" s="113">
        <v>33.168999999999997</v>
      </c>
      <c r="E58" s="113">
        <v>29.306899999999999</v>
      </c>
    </row>
    <row r="59" spans="1:5" ht="15.5">
      <c r="A59" s="261"/>
      <c r="B59" s="217" t="s">
        <v>130</v>
      </c>
      <c r="C59" s="113">
        <v>31.401299999999999</v>
      </c>
      <c r="D59" s="113">
        <v>32.404899999999998</v>
      </c>
      <c r="E59" s="113">
        <v>30.043099999999999</v>
      </c>
    </row>
    <row r="60" spans="1:5" ht="15.5">
      <c r="A60" s="261">
        <v>2019</v>
      </c>
      <c r="B60" s="217" t="s">
        <v>127</v>
      </c>
      <c r="C60" s="113">
        <v>31.6219</v>
      </c>
      <c r="D60" s="113">
        <v>32.673299999999998</v>
      </c>
      <c r="E60" s="113">
        <v>30.1995</v>
      </c>
    </row>
    <row r="61" spans="1:5" ht="15.5">
      <c r="A61" s="261"/>
      <c r="B61" s="217" t="s">
        <v>128</v>
      </c>
      <c r="C61" s="113">
        <v>31.693999999999999</v>
      </c>
      <c r="D61" s="113">
        <v>32.588900000000002</v>
      </c>
      <c r="E61" s="113">
        <v>30.507100000000001</v>
      </c>
    </row>
    <row r="62" spans="1:5" ht="15.5">
      <c r="A62" s="261"/>
      <c r="B62" s="217" t="s">
        <v>129</v>
      </c>
      <c r="C62" s="113">
        <v>31.64</v>
      </c>
      <c r="D62" s="113">
        <v>32.515300000000003</v>
      </c>
      <c r="E62" s="113">
        <v>30.4787</v>
      </c>
    </row>
    <row r="63" spans="1:5" ht="15.5">
      <c r="A63" s="261"/>
      <c r="B63" s="217" t="s">
        <v>130</v>
      </c>
      <c r="C63" s="113">
        <v>31.331399999999999</v>
      </c>
      <c r="D63" s="113">
        <v>32.197499999999998</v>
      </c>
      <c r="E63" s="113">
        <v>30.2027</v>
      </c>
    </row>
    <row r="64" spans="1:5" ht="15.5">
      <c r="A64" s="261">
        <v>2020</v>
      </c>
      <c r="B64" s="217" t="s">
        <v>127</v>
      </c>
      <c r="C64" s="113">
        <v>31.1569</v>
      </c>
      <c r="D64" s="113">
        <v>32.226799999999997</v>
      </c>
      <c r="E64" s="113">
        <v>29.751899999999999</v>
      </c>
    </row>
    <row r="65" spans="1:5" ht="15.5">
      <c r="A65" s="261"/>
      <c r="B65" s="217" t="s">
        <v>128</v>
      </c>
      <c r="C65" s="113">
        <f>AVERAGE(C64,C66)</f>
        <v>30.983000000000001</v>
      </c>
      <c r="D65" s="113">
        <f t="shared" ref="D65:E65" si="0">AVERAGE(D64,D66)</f>
        <v>32.264949999999999</v>
      </c>
      <c r="E65" s="113">
        <f t="shared" si="0"/>
        <v>29.2258</v>
      </c>
    </row>
    <row r="66" spans="1:5" ht="15.5">
      <c r="A66" s="261"/>
      <c r="B66" s="217" t="s">
        <v>129</v>
      </c>
      <c r="C66" s="113">
        <v>30.809100000000001</v>
      </c>
      <c r="D66" s="113">
        <v>32.303100000000001</v>
      </c>
      <c r="E66" s="113">
        <v>28.6997</v>
      </c>
    </row>
    <row r="67" spans="1:5" ht="15.5">
      <c r="A67" s="261"/>
      <c r="B67" s="217" t="s">
        <v>130</v>
      </c>
      <c r="C67" s="113">
        <v>31.838999999999999</v>
      </c>
      <c r="D67" s="113">
        <v>32.918599999999998</v>
      </c>
      <c r="E67" s="113">
        <v>30.390899999999998</v>
      </c>
    </row>
    <row r="68" spans="1:5" ht="15.5">
      <c r="A68" s="261">
        <v>2021</v>
      </c>
      <c r="B68" s="217" t="s">
        <v>127</v>
      </c>
      <c r="C68" s="113">
        <v>31.880700000000001</v>
      </c>
      <c r="D68" s="113">
        <v>33.538899999999998</v>
      </c>
      <c r="E68" s="113">
        <v>29.592700000000001</v>
      </c>
    </row>
    <row r="69" spans="1:5" ht="15.5">
      <c r="A69" s="261"/>
      <c r="B69" s="217" t="s">
        <v>128</v>
      </c>
      <c r="C69" s="113">
        <v>32.616700000000002</v>
      </c>
      <c r="D69" s="113">
        <v>33.954000000000001</v>
      </c>
      <c r="E69" s="113">
        <v>30.8338</v>
      </c>
    </row>
    <row r="70" spans="1:5" ht="15.5">
      <c r="A70" s="261"/>
      <c r="B70" s="217"/>
      <c r="C70" s="60"/>
      <c r="D70" s="60"/>
      <c r="E70" s="60"/>
    </row>
    <row r="71" spans="1:5" ht="15.5">
      <c r="A71" s="261"/>
      <c r="B71" s="217"/>
      <c r="C71" s="60"/>
      <c r="D71" s="60"/>
      <c r="E71" s="60"/>
    </row>
    <row r="72" spans="1:5" ht="15.5">
      <c r="A72" s="60"/>
      <c r="B72" s="60"/>
      <c r="C72" s="60"/>
      <c r="D72" s="60"/>
      <c r="E72" s="60"/>
    </row>
    <row r="73" spans="1:5" ht="15.5">
      <c r="A73" s="212" t="s">
        <v>1202</v>
      </c>
      <c r="B73" s="212"/>
      <c r="C73" s="212"/>
      <c r="D73" s="212"/>
    </row>
  </sheetData>
  <mergeCells count="18">
    <mergeCell ref="A68:A71"/>
    <mergeCell ref="A48:A51"/>
    <mergeCell ref="A52:A55"/>
    <mergeCell ref="A56:A59"/>
    <mergeCell ref="A60:A63"/>
    <mergeCell ref="A64:A67"/>
    <mergeCell ref="A44:A47"/>
    <mergeCell ref="A3:B3"/>
    <mergeCell ref="A4:A7"/>
    <mergeCell ref="A8:A11"/>
    <mergeCell ref="A12:A15"/>
    <mergeCell ref="A16:A19"/>
    <mergeCell ref="A20:A23"/>
    <mergeCell ref="A24:A27"/>
    <mergeCell ref="A28:A31"/>
    <mergeCell ref="A32:A35"/>
    <mergeCell ref="A36:A39"/>
    <mergeCell ref="A40:A43"/>
  </mergeCells>
  <hyperlinks>
    <hyperlink ref="C48" tooltip="C.V.: _x000a_  0.80 %" xr:uid="{00000000-0004-0000-2D00-000000000000}"/>
    <hyperlink ref="C49" tooltip="C.V.: _x000a_  0.80 %" xr:uid="{00000000-0004-0000-2D00-000001000000}"/>
    <hyperlink ref="C50" tooltip="C.V.: _x000a_  0.82 %" xr:uid="{00000000-0004-0000-2D00-000002000000}"/>
    <hyperlink ref="C51" tooltip="C.V.: _x000a_  0.84 %" xr:uid="{00000000-0004-0000-2D00-000003000000}"/>
    <hyperlink ref="C52" tooltip="C.V.: _x000a_  0.78 %" xr:uid="{00000000-0004-0000-2D00-000004000000}"/>
    <hyperlink ref="C53" tooltip="C.V.: _x000a_  0.80 %" xr:uid="{00000000-0004-0000-2D00-000005000000}"/>
    <hyperlink ref="C54" tooltip="C.V.: _x000a_  0.83 %" xr:uid="{00000000-0004-0000-2D00-000006000000}"/>
    <hyperlink ref="C55" tooltip="C.V.: _x000a_  0.83 %" xr:uid="{00000000-0004-0000-2D00-000007000000}"/>
    <hyperlink ref="C56" tooltip="C.V.: _x000a_  0.82 %" xr:uid="{00000000-0004-0000-2D00-000008000000}"/>
    <hyperlink ref="C57" tooltip="C.V.: _x000a_  0.88 %" xr:uid="{00000000-0004-0000-2D00-000009000000}"/>
    <hyperlink ref="C58" tooltip="C.V.: _x000a_  0.82 %" xr:uid="{00000000-0004-0000-2D00-00000A000000}"/>
    <hyperlink ref="C59" tooltip="C.V.: _x000a_  0.85 %" xr:uid="{00000000-0004-0000-2D00-00000B000000}"/>
    <hyperlink ref="C60" tooltip="C.V.: _x000a_  0.83 %" xr:uid="{00000000-0004-0000-2D00-00000C000000}"/>
    <hyperlink ref="C61" tooltip="C.V.: _x000a_  0.82 %" xr:uid="{00000000-0004-0000-2D00-00000D000000}"/>
    <hyperlink ref="C62" tooltip="C.V.: _x000a_  0.80 %" xr:uid="{00000000-0004-0000-2D00-00000E000000}"/>
    <hyperlink ref="C63" tooltip="C.V.: _x000a_  0.83 %" xr:uid="{00000000-0004-0000-2D00-00000F000000}"/>
    <hyperlink ref="C68" tooltip="C.V.: _x000a_  1.04 %" xr:uid="{00000000-0004-0000-2D00-000010000000}"/>
    <hyperlink ref="C67" tooltip="C.V.: _x000a_  1.03 %" xr:uid="{00000000-0004-0000-2D00-000011000000}"/>
    <hyperlink ref="C64" tooltip="C.V.: _x000a_  0.82 %" xr:uid="{00000000-0004-0000-2D00-000012000000}"/>
    <hyperlink ref="C66" tooltip="C.V.: _x000a_  1.32 %" xr:uid="{00000000-0004-0000-2D00-000013000000}"/>
    <hyperlink ref="C69" tooltip="C.V.: _x000a_  0.92 %" xr:uid="{00000000-0004-0000-2D00-000014000000}"/>
    <hyperlink ref="D48" tooltip="C.V.: _x000a_  0.93 %" xr:uid="{00000000-0004-0000-2D00-000015000000}"/>
    <hyperlink ref="D49" tooltip="C.V.: _x000a_  0.95 %" xr:uid="{00000000-0004-0000-2D00-000016000000}"/>
    <hyperlink ref="D50" tooltip="C.V.: _x000a_  0.95 %" xr:uid="{00000000-0004-0000-2D00-000017000000}"/>
    <hyperlink ref="D51" tooltip="C.V.: _x000a_  0.97 %" xr:uid="{00000000-0004-0000-2D00-000018000000}"/>
    <hyperlink ref="D52" tooltip="C.V.: _x000a_  0.91 %" xr:uid="{00000000-0004-0000-2D00-000019000000}"/>
    <hyperlink ref="D53" tooltip="C.V.: _x000a_  0.94 %" xr:uid="{00000000-0004-0000-2D00-00001A000000}"/>
    <hyperlink ref="D54" tooltip="C.V.: _x000a_  0.96 %" xr:uid="{00000000-0004-0000-2D00-00001B000000}"/>
    <hyperlink ref="D55" tooltip="C.V.: _x000a_  0.96 %" xr:uid="{00000000-0004-0000-2D00-00001C000000}"/>
    <hyperlink ref="D56" tooltip="C.V.: _x000a_  0.95 %" xr:uid="{00000000-0004-0000-2D00-00001D000000}"/>
    <hyperlink ref="D57" tooltip="C.V.: _x000a_  0.98 %" xr:uid="{00000000-0004-0000-2D00-00001E000000}"/>
    <hyperlink ref="D58" tooltip="C.V.: _x000a_  0.94 %" xr:uid="{00000000-0004-0000-2D00-00001F000000}"/>
    <hyperlink ref="D59" tooltip="C.V.: _x000a_  0.99 %" xr:uid="{00000000-0004-0000-2D00-000020000000}"/>
    <hyperlink ref="D60" tooltip="C.V.: _x000a_  0.96 %" xr:uid="{00000000-0004-0000-2D00-000021000000}"/>
    <hyperlink ref="D61" tooltip="C.V.: _x000a_  0.95 %" xr:uid="{00000000-0004-0000-2D00-000022000000}"/>
    <hyperlink ref="D62" tooltip="C.V.: _x000a_  0.97 %" xr:uid="{00000000-0004-0000-2D00-000023000000}"/>
    <hyperlink ref="D63" tooltip="C.V.: _x000a_  1.00 %" xr:uid="{00000000-0004-0000-2D00-000024000000}"/>
    <hyperlink ref="D68" tooltip="C.V.: _x000a_  1.26 %" xr:uid="{00000000-0004-0000-2D00-000025000000}"/>
    <hyperlink ref="D67" tooltip="C.V.: _x000a_  1.25 %" xr:uid="{00000000-0004-0000-2D00-000026000000}"/>
    <hyperlink ref="D64" tooltip="C.V.: _x000a_  1.00 %" xr:uid="{00000000-0004-0000-2D00-000027000000}"/>
    <hyperlink ref="D66" tooltip="C.V.: _x000a_  1.51 %" xr:uid="{00000000-0004-0000-2D00-000028000000}"/>
    <hyperlink ref="D69" tooltip="C.V.: _x000a_  1.10 %" xr:uid="{00000000-0004-0000-2D00-000029000000}"/>
    <hyperlink ref="E48" tooltip="C.V.: _x000a_  1.15 %" xr:uid="{00000000-0004-0000-2D00-00002A000000}"/>
    <hyperlink ref="E49" tooltip="C.V.: _x000a_  1.11 %" xr:uid="{00000000-0004-0000-2D00-00002B000000}"/>
    <hyperlink ref="E50" tooltip="C.V.: _x000a_  1.14 %" xr:uid="{00000000-0004-0000-2D00-00002C000000}"/>
    <hyperlink ref="E51" tooltip="C.V.: _x000a_  1.18 %" xr:uid="{00000000-0004-0000-2D00-00002D000000}"/>
    <hyperlink ref="E52" tooltip="C.V.: _x000a_  1.13 %" xr:uid="{00000000-0004-0000-2D00-00002E000000}"/>
    <hyperlink ref="E53" tooltip="C.V.: _x000a_  1.13 %" xr:uid="{00000000-0004-0000-2D00-00002F000000}"/>
    <hyperlink ref="E54" tooltip="C.V.: _x000a_  1.21 %" xr:uid="{00000000-0004-0000-2D00-000030000000}"/>
    <hyperlink ref="E55" tooltip="C.V.: _x000a_  1.19 %" xr:uid="{00000000-0004-0000-2D00-000031000000}"/>
    <hyperlink ref="E56" tooltip="C.V.: _x000a_  1.20 %" xr:uid="{00000000-0004-0000-2D00-000032000000}"/>
    <hyperlink ref="E57" tooltip="C.V.: _x000a_  1.24 %" xr:uid="{00000000-0004-0000-2D00-000033000000}"/>
    <hyperlink ref="E58" tooltip="C.V.: _x000a_  1.18 %" xr:uid="{00000000-0004-0000-2D00-000034000000}"/>
    <hyperlink ref="E59" tooltip="C.V.: _x000a_  1.19 %" xr:uid="{00000000-0004-0000-2D00-000035000000}"/>
    <hyperlink ref="E60" tooltip="C.V.: _x000a_  1.16 %" xr:uid="{00000000-0004-0000-2D00-000036000000}"/>
    <hyperlink ref="E61" tooltip="C.V.: _x000a_  1.15 %" xr:uid="{00000000-0004-0000-2D00-000037000000}"/>
    <hyperlink ref="E62" tooltip="C.V.: _x000a_  1.09 %" xr:uid="{00000000-0004-0000-2D00-000038000000}"/>
    <hyperlink ref="E63" tooltip="C.V.: _x000a_  1.09 %" xr:uid="{00000000-0004-0000-2D00-000039000000}"/>
    <hyperlink ref="E68" tooltip="C.V.: _x000a_  1.44 %" xr:uid="{00000000-0004-0000-2D00-00003A000000}"/>
    <hyperlink ref="E67" tooltip="C.V.: _x000a_  1.51 %" xr:uid="{00000000-0004-0000-2D00-00003B000000}"/>
    <hyperlink ref="E64" tooltip="C.V.: _x000a_  1.10 %" xr:uid="{00000000-0004-0000-2D00-00003C000000}"/>
    <hyperlink ref="E66" tooltip="C.V.: _x000a_  1.88 %" xr:uid="{00000000-0004-0000-2D00-00003D000000}"/>
    <hyperlink ref="E69" tooltip="C.V.: _x000a_  1.25 %" xr:uid="{00000000-0004-0000-2D00-00003E000000}"/>
  </hyperlinks>
  <pageMargins left="0.7" right="0.7" top="0.75" bottom="0.75" header="0.3" footer="0.3"/>
  <pageSetup paperSize="9" orientation="portrait" horizontalDpi="0"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7" tint="0.39997558519241921"/>
  </sheetPr>
  <dimension ref="A1:CT74"/>
  <sheetViews>
    <sheetView zoomScale="60" zoomScaleNormal="60" workbookViewId="0"/>
  </sheetViews>
  <sheetFormatPr baseColWidth="10" defaultColWidth="11.453125" defaultRowHeight="12.5"/>
  <cols>
    <col min="1" max="1" width="7.1796875" style="7" customWidth="1"/>
    <col min="2" max="2" width="3.81640625" style="7" customWidth="1"/>
    <col min="3" max="11" width="12.453125" style="7" customWidth="1"/>
    <col min="12" max="98" width="13.453125" style="7" customWidth="1"/>
    <col min="99" max="16384" width="11.453125" style="7"/>
  </cols>
  <sheetData>
    <row r="1" spans="1:98" ht="15.5">
      <c r="A1" s="60" t="s">
        <v>1314</v>
      </c>
      <c r="B1" s="60"/>
      <c r="C1" s="60"/>
    </row>
    <row r="2" spans="1:98" ht="15.5">
      <c r="A2" s="60" t="s">
        <v>1116</v>
      </c>
      <c r="B2" s="60"/>
      <c r="C2" s="60"/>
    </row>
    <row r="3" spans="1:98" ht="15.5">
      <c r="A3" s="256" t="s">
        <v>1118</v>
      </c>
      <c r="B3" s="285"/>
      <c r="C3" s="291" t="s">
        <v>146</v>
      </c>
      <c r="D3" s="291"/>
      <c r="E3" s="291"/>
      <c r="F3" s="291" t="s">
        <v>1124</v>
      </c>
      <c r="G3" s="291"/>
      <c r="H3" s="291"/>
      <c r="I3" s="291" t="s">
        <v>25</v>
      </c>
      <c r="J3" s="291"/>
      <c r="K3" s="291"/>
      <c r="L3" s="291" t="s">
        <v>26</v>
      </c>
      <c r="M3" s="291"/>
      <c r="N3" s="291"/>
      <c r="O3" s="291" t="s">
        <v>110</v>
      </c>
      <c r="P3" s="291"/>
      <c r="Q3" s="291"/>
      <c r="R3" s="291" t="s">
        <v>28</v>
      </c>
      <c r="S3" s="291"/>
      <c r="T3" s="291"/>
      <c r="U3" s="291" t="s">
        <v>29</v>
      </c>
      <c r="V3" s="291"/>
      <c r="W3" s="291"/>
      <c r="X3" s="291" t="s">
        <v>30</v>
      </c>
      <c r="Y3" s="291"/>
      <c r="Z3" s="291"/>
      <c r="AA3" s="291" t="s">
        <v>1125</v>
      </c>
      <c r="AB3" s="291"/>
      <c r="AC3" s="291"/>
      <c r="AD3" s="291" t="s">
        <v>32</v>
      </c>
      <c r="AE3" s="291"/>
      <c r="AF3" s="291"/>
      <c r="AG3" s="291" t="s">
        <v>1126</v>
      </c>
      <c r="AH3" s="291"/>
      <c r="AI3" s="291"/>
      <c r="AJ3" s="291" t="s">
        <v>33</v>
      </c>
      <c r="AK3" s="291"/>
      <c r="AL3" s="291"/>
      <c r="AM3" s="291" t="s">
        <v>34</v>
      </c>
      <c r="AN3" s="291"/>
      <c r="AO3" s="291"/>
      <c r="AP3" s="291" t="s">
        <v>35</v>
      </c>
      <c r="AQ3" s="291"/>
      <c r="AR3" s="291"/>
      <c r="AS3" s="291" t="s">
        <v>36</v>
      </c>
      <c r="AT3" s="291"/>
      <c r="AU3" s="291"/>
      <c r="AV3" s="291" t="s">
        <v>86</v>
      </c>
      <c r="AW3" s="291"/>
      <c r="AX3" s="291"/>
      <c r="AY3" s="291" t="s">
        <v>39</v>
      </c>
      <c r="AZ3" s="291"/>
      <c r="BA3" s="291"/>
      <c r="BB3" s="285" t="s">
        <v>40</v>
      </c>
      <c r="BC3" s="285"/>
      <c r="BD3" s="285"/>
      <c r="BE3" s="285" t="s">
        <v>41</v>
      </c>
      <c r="BF3" s="285"/>
      <c r="BG3" s="285"/>
      <c r="BH3" s="285" t="s">
        <v>42</v>
      </c>
      <c r="BI3" s="285"/>
      <c r="BJ3" s="285"/>
      <c r="BK3" s="285" t="s">
        <v>43</v>
      </c>
      <c r="BL3" s="285"/>
      <c r="BM3" s="285"/>
      <c r="BN3" s="285" t="s">
        <v>44</v>
      </c>
      <c r="BO3" s="285"/>
      <c r="BP3" s="285"/>
      <c r="BQ3" s="285" t="s">
        <v>45</v>
      </c>
      <c r="BR3" s="285"/>
      <c r="BS3" s="285"/>
      <c r="BT3" s="285" t="s">
        <v>47</v>
      </c>
      <c r="BU3" s="285"/>
      <c r="BV3" s="285"/>
      <c r="BW3" s="285" t="s">
        <v>46</v>
      </c>
      <c r="BX3" s="285"/>
      <c r="BY3" s="285"/>
      <c r="BZ3" s="285" t="s">
        <v>48</v>
      </c>
      <c r="CA3" s="285"/>
      <c r="CB3" s="285"/>
      <c r="CC3" s="285" t="s">
        <v>49</v>
      </c>
      <c r="CD3" s="285"/>
      <c r="CE3" s="285"/>
      <c r="CF3" s="285" t="s">
        <v>50</v>
      </c>
      <c r="CG3" s="285"/>
      <c r="CH3" s="285"/>
      <c r="CI3" s="285" t="s">
        <v>51</v>
      </c>
      <c r="CJ3" s="285"/>
      <c r="CK3" s="285"/>
      <c r="CL3" s="285" t="s">
        <v>88</v>
      </c>
      <c r="CM3" s="285"/>
      <c r="CN3" s="285"/>
      <c r="CO3" s="285" t="s">
        <v>53</v>
      </c>
      <c r="CP3" s="285"/>
      <c r="CQ3" s="285"/>
      <c r="CR3" s="285" t="s">
        <v>54</v>
      </c>
      <c r="CS3" s="285"/>
      <c r="CT3" s="285"/>
    </row>
    <row r="4" spans="1:98" ht="15.5">
      <c r="A4" s="285"/>
      <c r="B4" s="285"/>
      <c r="C4" s="233" t="s">
        <v>59</v>
      </c>
      <c r="D4" s="233" t="s">
        <v>60</v>
      </c>
      <c r="E4" s="233" t="s">
        <v>61</v>
      </c>
      <c r="F4" s="233" t="s">
        <v>59</v>
      </c>
      <c r="G4" s="233" t="s">
        <v>60</v>
      </c>
      <c r="H4" s="233" t="s">
        <v>61</v>
      </c>
      <c r="I4" s="233" t="s">
        <v>59</v>
      </c>
      <c r="J4" s="233" t="s">
        <v>60</v>
      </c>
      <c r="K4" s="233" t="s">
        <v>61</v>
      </c>
      <c r="L4" s="233" t="s">
        <v>59</v>
      </c>
      <c r="M4" s="233" t="s">
        <v>60</v>
      </c>
      <c r="N4" s="233" t="s">
        <v>61</v>
      </c>
      <c r="O4" s="233" t="s">
        <v>59</v>
      </c>
      <c r="P4" s="233" t="s">
        <v>60</v>
      </c>
      <c r="Q4" s="233" t="s">
        <v>61</v>
      </c>
      <c r="R4" s="233" t="s">
        <v>59</v>
      </c>
      <c r="S4" s="233" t="s">
        <v>60</v>
      </c>
      <c r="T4" s="233" t="s">
        <v>61</v>
      </c>
      <c r="U4" s="233" t="s">
        <v>59</v>
      </c>
      <c r="V4" s="233" t="s">
        <v>60</v>
      </c>
      <c r="W4" s="233" t="s">
        <v>61</v>
      </c>
      <c r="X4" s="233" t="s">
        <v>59</v>
      </c>
      <c r="Y4" s="233" t="s">
        <v>60</v>
      </c>
      <c r="Z4" s="233" t="s">
        <v>61</v>
      </c>
      <c r="AA4" s="233" t="s">
        <v>59</v>
      </c>
      <c r="AB4" s="233" t="s">
        <v>60</v>
      </c>
      <c r="AC4" s="233" t="s">
        <v>61</v>
      </c>
      <c r="AD4" s="233" t="s">
        <v>59</v>
      </c>
      <c r="AE4" s="233" t="s">
        <v>60</v>
      </c>
      <c r="AF4" s="233" t="s">
        <v>61</v>
      </c>
      <c r="AG4" s="233" t="s">
        <v>59</v>
      </c>
      <c r="AH4" s="233" t="s">
        <v>60</v>
      </c>
      <c r="AI4" s="233" t="s">
        <v>61</v>
      </c>
      <c r="AJ4" s="233" t="s">
        <v>59</v>
      </c>
      <c r="AK4" s="233" t="s">
        <v>60</v>
      </c>
      <c r="AL4" s="233" t="s">
        <v>61</v>
      </c>
      <c r="AM4" s="233" t="s">
        <v>59</v>
      </c>
      <c r="AN4" s="233" t="s">
        <v>60</v>
      </c>
      <c r="AO4" s="233" t="s">
        <v>61</v>
      </c>
      <c r="AP4" s="233" t="s">
        <v>59</v>
      </c>
      <c r="AQ4" s="233" t="s">
        <v>60</v>
      </c>
      <c r="AR4" s="233" t="s">
        <v>61</v>
      </c>
      <c r="AS4" s="233" t="s">
        <v>59</v>
      </c>
      <c r="AT4" s="233" t="s">
        <v>60</v>
      </c>
      <c r="AU4" s="233" t="s">
        <v>61</v>
      </c>
      <c r="AV4" s="233" t="s">
        <v>59</v>
      </c>
      <c r="AW4" s="233" t="s">
        <v>60</v>
      </c>
      <c r="AX4" s="233" t="s">
        <v>61</v>
      </c>
      <c r="AY4" s="233" t="s">
        <v>59</v>
      </c>
      <c r="AZ4" s="233" t="s">
        <v>60</v>
      </c>
      <c r="BA4" s="233" t="s">
        <v>61</v>
      </c>
      <c r="BB4" s="233" t="s">
        <v>59</v>
      </c>
      <c r="BC4" s="233" t="s">
        <v>60</v>
      </c>
      <c r="BD4" s="233" t="s">
        <v>61</v>
      </c>
      <c r="BE4" s="233" t="s">
        <v>59</v>
      </c>
      <c r="BF4" s="233" t="s">
        <v>60</v>
      </c>
      <c r="BG4" s="233" t="s">
        <v>61</v>
      </c>
      <c r="BH4" s="233" t="s">
        <v>59</v>
      </c>
      <c r="BI4" s="233" t="s">
        <v>60</v>
      </c>
      <c r="BJ4" s="233" t="s">
        <v>61</v>
      </c>
      <c r="BK4" s="233" t="s">
        <v>59</v>
      </c>
      <c r="BL4" s="233" t="s">
        <v>60</v>
      </c>
      <c r="BM4" s="233" t="s">
        <v>61</v>
      </c>
      <c r="BN4" s="233" t="s">
        <v>59</v>
      </c>
      <c r="BO4" s="233" t="s">
        <v>60</v>
      </c>
      <c r="BP4" s="233" t="s">
        <v>61</v>
      </c>
      <c r="BQ4" s="233" t="s">
        <v>59</v>
      </c>
      <c r="BR4" s="233" t="s">
        <v>60</v>
      </c>
      <c r="BS4" s="233" t="s">
        <v>61</v>
      </c>
      <c r="BT4" s="233" t="s">
        <v>59</v>
      </c>
      <c r="BU4" s="233" t="s">
        <v>60</v>
      </c>
      <c r="BV4" s="233" t="s">
        <v>61</v>
      </c>
      <c r="BW4" s="233" t="s">
        <v>59</v>
      </c>
      <c r="BX4" s="233" t="s">
        <v>60</v>
      </c>
      <c r="BY4" s="233" t="s">
        <v>61</v>
      </c>
      <c r="BZ4" s="233" t="s">
        <v>59</v>
      </c>
      <c r="CA4" s="233" t="s">
        <v>60</v>
      </c>
      <c r="CB4" s="233" t="s">
        <v>61</v>
      </c>
      <c r="CC4" s="233" t="s">
        <v>59</v>
      </c>
      <c r="CD4" s="233" t="s">
        <v>60</v>
      </c>
      <c r="CE4" s="233" t="s">
        <v>61</v>
      </c>
      <c r="CF4" s="233" t="s">
        <v>59</v>
      </c>
      <c r="CG4" s="233" t="s">
        <v>60</v>
      </c>
      <c r="CH4" s="233" t="s">
        <v>61</v>
      </c>
      <c r="CI4" s="233" t="s">
        <v>59</v>
      </c>
      <c r="CJ4" s="233" t="s">
        <v>60</v>
      </c>
      <c r="CK4" s="233" t="s">
        <v>61</v>
      </c>
      <c r="CL4" s="233" t="s">
        <v>59</v>
      </c>
      <c r="CM4" s="233" t="s">
        <v>60</v>
      </c>
      <c r="CN4" s="233" t="s">
        <v>61</v>
      </c>
      <c r="CO4" s="233" t="s">
        <v>59</v>
      </c>
      <c r="CP4" s="233" t="s">
        <v>60</v>
      </c>
      <c r="CQ4" s="233" t="s">
        <v>61</v>
      </c>
      <c r="CR4" s="233" t="s">
        <v>59</v>
      </c>
      <c r="CS4" s="233" t="s">
        <v>60</v>
      </c>
      <c r="CT4" s="233" t="s">
        <v>61</v>
      </c>
    </row>
    <row r="5" spans="1:98" ht="15.5">
      <c r="A5" s="256">
        <v>2005</v>
      </c>
      <c r="B5" s="233" t="s">
        <v>127</v>
      </c>
      <c r="C5" s="109">
        <v>23.019645400000002</v>
      </c>
      <c r="D5" s="109">
        <v>25.74042481</v>
      </c>
      <c r="E5" s="109">
        <v>18.418551870000002</v>
      </c>
      <c r="F5" s="109">
        <v>19.463664789999999</v>
      </c>
      <c r="G5" s="109">
        <v>23.184693070000002</v>
      </c>
      <c r="H5" s="109">
        <v>12.27791846</v>
      </c>
      <c r="I5" s="109">
        <v>17.90023012</v>
      </c>
      <c r="J5" s="109">
        <v>20.451233370000001</v>
      </c>
      <c r="K5" s="109">
        <v>12.875745569999999</v>
      </c>
      <c r="L5" s="109">
        <v>24.791623680000001</v>
      </c>
      <c r="M5" s="109">
        <v>20.904173849999999</v>
      </c>
      <c r="N5" s="109">
        <v>32.112787779999998</v>
      </c>
      <c r="O5" s="109">
        <v>23.440862200000002</v>
      </c>
      <c r="P5" s="109">
        <v>23.20520608</v>
      </c>
      <c r="Q5" s="109">
        <v>23.889856590000001</v>
      </c>
      <c r="R5" s="109">
        <v>17.599177879999999</v>
      </c>
      <c r="S5" s="109">
        <v>18.53950347</v>
      </c>
      <c r="T5" s="109">
        <v>16.1081699</v>
      </c>
      <c r="U5" s="109">
        <v>26.215661480000001</v>
      </c>
      <c r="V5" s="109">
        <v>20.80185036</v>
      </c>
      <c r="W5" s="109">
        <v>40.477630400000002</v>
      </c>
      <c r="X5" s="109">
        <v>15.94838876</v>
      </c>
      <c r="Y5" s="109">
        <v>18.259521150000001</v>
      </c>
      <c r="Z5" s="109">
        <v>11.05250302</v>
      </c>
      <c r="AA5" s="109">
        <v>28.848284759999999</v>
      </c>
      <c r="AB5" s="109">
        <v>32.57568311</v>
      </c>
      <c r="AC5" s="109">
        <v>23.264661629999999</v>
      </c>
      <c r="AD5" s="109">
        <v>31.1804536</v>
      </c>
      <c r="AE5" s="109">
        <v>33.226473409999997</v>
      </c>
      <c r="AF5" s="109">
        <v>27.144520570000001</v>
      </c>
      <c r="AG5" s="109">
        <v>33.92072349</v>
      </c>
      <c r="AH5" s="109">
        <v>35.593093410000002</v>
      </c>
      <c r="AI5" s="109">
        <v>30.78439552</v>
      </c>
      <c r="AJ5" s="109">
        <v>29.44495538</v>
      </c>
      <c r="AK5" s="109">
        <v>28.639049459999999</v>
      </c>
      <c r="AL5" s="109">
        <v>30.772918789999999</v>
      </c>
      <c r="AM5" s="109">
        <v>49.828536200000002</v>
      </c>
      <c r="AN5" s="109">
        <v>50.328920490000002</v>
      </c>
      <c r="AO5" s="109">
        <v>49.201402629999997</v>
      </c>
      <c r="AP5" s="109">
        <v>40.740090549999998</v>
      </c>
      <c r="AQ5" s="109">
        <v>44.137695039999997</v>
      </c>
      <c r="AR5" s="109">
        <v>36.210083220000001</v>
      </c>
      <c r="AS5" s="109">
        <v>30.865832210000001</v>
      </c>
      <c r="AT5" s="109">
        <v>32.864638210000003</v>
      </c>
      <c r="AU5" s="109">
        <v>28.090303070000001</v>
      </c>
      <c r="AV5" s="109">
        <v>43.310939449999999</v>
      </c>
      <c r="AW5" s="109">
        <v>46.664542259999997</v>
      </c>
      <c r="AX5" s="109">
        <v>38.811170920000002</v>
      </c>
      <c r="AY5" s="109">
        <v>38.671816560000003</v>
      </c>
      <c r="AZ5" s="109">
        <v>43.857512700000001</v>
      </c>
      <c r="BA5" s="109">
        <v>32.224739149999998</v>
      </c>
      <c r="BB5" s="109">
        <v>24.657054219999999</v>
      </c>
      <c r="BC5" s="109">
        <v>21.561075540000001</v>
      </c>
      <c r="BD5" s="109">
        <v>29.667486329999999</v>
      </c>
      <c r="BE5" s="109">
        <v>21.085338140000001</v>
      </c>
      <c r="BF5" s="109">
        <v>22.44940497</v>
      </c>
      <c r="BG5" s="109">
        <v>18.529729140000001</v>
      </c>
      <c r="BH5" s="109">
        <v>51.60211125</v>
      </c>
      <c r="BI5" s="109">
        <v>47.076620890000001</v>
      </c>
      <c r="BJ5" s="109">
        <v>49.429713409999998</v>
      </c>
      <c r="BK5" s="109">
        <v>41.050087910000002</v>
      </c>
      <c r="BL5" s="109">
        <v>42.385096179999998</v>
      </c>
      <c r="BM5" s="109">
        <v>33.49301431</v>
      </c>
      <c r="BN5" s="109">
        <v>22.412442689999999</v>
      </c>
      <c r="BO5" s="109">
        <v>25.779309749999999</v>
      </c>
      <c r="BP5" s="109">
        <v>16.977562949999999</v>
      </c>
      <c r="BQ5" s="109">
        <v>24.596380759999999</v>
      </c>
      <c r="BR5" s="109">
        <v>24.167659059999998</v>
      </c>
      <c r="BS5" s="109">
        <v>25.342885030000001</v>
      </c>
      <c r="BT5" s="109">
        <v>22.767430399999999</v>
      </c>
      <c r="BU5" s="109">
        <v>30.44968489</v>
      </c>
      <c r="BV5" s="109">
        <v>26.97438588</v>
      </c>
      <c r="BW5" s="109">
        <v>27.028654249999999</v>
      </c>
      <c r="BX5" s="109">
        <v>35.771584949999998</v>
      </c>
      <c r="BY5" s="109">
        <v>30.136990430000001</v>
      </c>
      <c r="BZ5" s="109">
        <v>22.323381309999998</v>
      </c>
      <c r="CA5" s="109">
        <v>21.944198910000001</v>
      </c>
      <c r="CB5" s="109">
        <v>23.03073775</v>
      </c>
      <c r="CC5" s="109">
        <v>33.748694290000003</v>
      </c>
      <c r="CD5" s="109">
        <v>34.443382329999999</v>
      </c>
      <c r="CE5" s="109">
        <v>32.012941750000003</v>
      </c>
      <c r="CF5" s="109">
        <v>23.045814790000001</v>
      </c>
      <c r="CG5" s="109">
        <v>24.913434250000002</v>
      </c>
      <c r="CH5" s="109">
        <v>19.6782389</v>
      </c>
      <c r="CI5" s="109">
        <v>46.629085590000003</v>
      </c>
      <c r="CJ5" s="109">
        <v>50.150907699999998</v>
      </c>
      <c r="CK5" s="109">
        <v>40.235674510000003</v>
      </c>
      <c r="CL5" s="109">
        <v>37.302318020000001</v>
      </c>
      <c r="CM5" s="109">
        <v>40.055662689999998</v>
      </c>
      <c r="CN5" s="109">
        <v>31.841768340000002</v>
      </c>
      <c r="CO5" s="109">
        <v>31.82821418</v>
      </c>
      <c r="CP5" s="109">
        <v>36.695597820000003</v>
      </c>
      <c r="CQ5" s="109">
        <v>35.752301719999998</v>
      </c>
      <c r="CR5" s="109">
        <v>24.548688139999999</v>
      </c>
      <c r="CS5" s="109">
        <v>39.330874479999999</v>
      </c>
      <c r="CT5" s="109">
        <v>24.96237511</v>
      </c>
    </row>
    <row r="6" spans="1:98" ht="15.5">
      <c r="A6" s="285"/>
      <c r="B6" s="233" t="s">
        <v>128</v>
      </c>
      <c r="C6" s="109">
        <v>23.56692335</v>
      </c>
      <c r="D6" s="109">
        <v>25.600505439999999</v>
      </c>
      <c r="E6" s="109">
        <v>20.160796529999999</v>
      </c>
      <c r="F6" s="109">
        <v>19.028626240000001</v>
      </c>
      <c r="G6" s="109">
        <v>22.312091460000001</v>
      </c>
      <c r="H6" s="109">
        <v>12.914388069999999</v>
      </c>
      <c r="I6" s="109">
        <v>16.89100118</v>
      </c>
      <c r="J6" s="109">
        <v>19.018210400000001</v>
      </c>
      <c r="K6" s="109">
        <v>12.82523892</v>
      </c>
      <c r="L6" s="109">
        <v>23.391365109999999</v>
      </c>
      <c r="M6" s="109">
        <v>19.077232160000001</v>
      </c>
      <c r="N6" s="109">
        <v>31.41355343</v>
      </c>
      <c r="O6" s="109">
        <v>23.21459728</v>
      </c>
      <c r="P6" s="109">
        <v>23.597671720000001</v>
      </c>
      <c r="Q6" s="109">
        <v>22.502307070000001</v>
      </c>
      <c r="R6" s="109">
        <v>16.15639663</v>
      </c>
      <c r="S6" s="109">
        <v>17.089306789999998</v>
      </c>
      <c r="T6" s="109">
        <v>14.72290272</v>
      </c>
      <c r="U6" s="109">
        <v>25.72064511</v>
      </c>
      <c r="V6" s="109">
        <v>18.560204500000001</v>
      </c>
      <c r="W6" s="109">
        <v>42.401899280000002</v>
      </c>
      <c r="X6" s="109">
        <v>14.82925354</v>
      </c>
      <c r="Y6" s="109">
        <v>16.049506650000001</v>
      </c>
      <c r="Z6" s="109">
        <v>12.49542611</v>
      </c>
      <c r="AA6" s="109">
        <v>27.97897159</v>
      </c>
      <c r="AB6" s="109">
        <v>32.696004039999998</v>
      </c>
      <c r="AC6" s="109">
        <v>21.41024432</v>
      </c>
      <c r="AD6" s="109">
        <v>29.637341859999999</v>
      </c>
      <c r="AE6" s="109">
        <v>32.694901129999998</v>
      </c>
      <c r="AF6" s="109">
        <v>24.71988983</v>
      </c>
      <c r="AG6" s="109">
        <v>35.120316850000002</v>
      </c>
      <c r="AH6" s="109">
        <v>36.752081199999999</v>
      </c>
      <c r="AI6" s="109">
        <v>32.115790429999997</v>
      </c>
      <c r="AJ6" s="109">
        <v>29.106231480000002</v>
      </c>
      <c r="AK6" s="109">
        <v>28.493267169999999</v>
      </c>
      <c r="AL6" s="109">
        <v>30.117388009999999</v>
      </c>
      <c r="AM6" s="109">
        <v>48.753855280000003</v>
      </c>
      <c r="AN6" s="109">
        <v>49.280829089999997</v>
      </c>
      <c r="AO6" s="109">
        <v>48.149114869999998</v>
      </c>
      <c r="AP6" s="109">
        <v>43.227674899999997</v>
      </c>
      <c r="AQ6" s="109">
        <v>46.226725219999999</v>
      </c>
      <c r="AR6" s="109">
        <v>39.330481239999997</v>
      </c>
      <c r="AS6" s="109">
        <v>33.052078160000001</v>
      </c>
      <c r="AT6" s="109">
        <v>34.976956819999998</v>
      </c>
      <c r="AU6" s="109">
        <v>30.2580028</v>
      </c>
      <c r="AV6" s="109">
        <v>44.954819919999998</v>
      </c>
      <c r="AW6" s="109">
        <v>47.559527840000001</v>
      </c>
      <c r="AX6" s="109">
        <v>41.749698549999998</v>
      </c>
      <c r="AY6" s="109">
        <v>39.924118190000002</v>
      </c>
      <c r="AZ6" s="109">
        <v>46.276061839999997</v>
      </c>
      <c r="BA6" s="109">
        <v>31.675343479999999</v>
      </c>
      <c r="BB6" s="109">
        <v>25.687571120000001</v>
      </c>
      <c r="BC6" s="109">
        <v>21.65388257</v>
      </c>
      <c r="BD6" s="109">
        <v>32.232177</v>
      </c>
      <c r="BE6" s="109">
        <v>21.931637909999999</v>
      </c>
      <c r="BF6" s="109">
        <v>22.69640961</v>
      </c>
      <c r="BG6" s="109">
        <v>20.539435990000001</v>
      </c>
      <c r="BH6" s="109">
        <v>53.323126420000001</v>
      </c>
      <c r="BI6" s="109">
        <v>48.454759420000002</v>
      </c>
      <c r="BJ6" s="109">
        <v>48.433161120000001</v>
      </c>
      <c r="BK6" s="109">
        <v>42.719786159999998</v>
      </c>
      <c r="BL6" s="109">
        <v>45.386420530000002</v>
      </c>
      <c r="BM6" s="109">
        <v>33.30532968</v>
      </c>
      <c r="BN6" s="109">
        <v>24.3120367</v>
      </c>
      <c r="BO6" s="109">
        <v>26.63446442</v>
      </c>
      <c r="BP6" s="109">
        <v>20.671925900000002</v>
      </c>
      <c r="BQ6" s="109">
        <v>24.171504150000001</v>
      </c>
      <c r="BR6" s="109">
        <v>23.333230199999999</v>
      </c>
      <c r="BS6" s="109">
        <v>25.568468920000001</v>
      </c>
      <c r="BT6" s="109">
        <v>22.317818410000001</v>
      </c>
      <c r="BU6" s="109">
        <v>25.804651710000002</v>
      </c>
      <c r="BV6" s="109">
        <v>29.51164468</v>
      </c>
      <c r="BW6" s="109">
        <v>26.975863100000002</v>
      </c>
      <c r="BX6" s="109">
        <v>33.857864679999999</v>
      </c>
      <c r="BY6" s="109">
        <v>31.412400160000001</v>
      </c>
      <c r="BZ6" s="109">
        <v>23.51102925</v>
      </c>
      <c r="CA6" s="109">
        <v>22.107243499999999</v>
      </c>
      <c r="CB6" s="109">
        <v>26.026684660000001</v>
      </c>
      <c r="CC6" s="109">
        <v>29.19385539</v>
      </c>
      <c r="CD6" s="109">
        <v>30.185468069999999</v>
      </c>
      <c r="CE6" s="109">
        <v>27.007225829999999</v>
      </c>
      <c r="CF6" s="109">
        <v>23.262909270000002</v>
      </c>
      <c r="CG6" s="109">
        <v>24.580595580000001</v>
      </c>
      <c r="CH6" s="109">
        <v>20.943863149999999</v>
      </c>
      <c r="CI6" s="109">
        <v>45.841197790000002</v>
      </c>
      <c r="CJ6" s="109">
        <v>49.385760159999997</v>
      </c>
      <c r="CK6" s="109">
        <v>39.455814910000001</v>
      </c>
      <c r="CL6" s="109">
        <v>35.620842150000001</v>
      </c>
      <c r="CM6" s="109">
        <v>37.3345232</v>
      </c>
      <c r="CN6" s="109">
        <v>31.700804730000002</v>
      </c>
      <c r="CO6" s="109">
        <v>30.59955544</v>
      </c>
      <c r="CP6" s="109">
        <v>34.025566900000001</v>
      </c>
      <c r="CQ6" s="109">
        <v>35.898971379999999</v>
      </c>
      <c r="CR6" s="109">
        <v>23.61317111</v>
      </c>
      <c r="CS6" s="109">
        <v>36.553940109999999</v>
      </c>
      <c r="CT6" s="109">
        <v>26.378794920000001</v>
      </c>
    </row>
    <row r="7" spans="1:98" ht="15.5">
      <c r="A7" s="285"/>
      <c r="B7" s="233" t="s">
        <v>129</v>
      </c>
      <c r="C7" s="109">
        <v>23.071806039999998</v>
      </c>
      <c r="D7" s="109">
        <v>24.8129253</v>
      </c>
      <c r="E7" s="109">
        <v>20.112574129999999</v>
      </c>
      <c r="F7" s="109">
        <v>18.993983100000001</v>
      </c>
      <c r="G7" s="109">
        <v>22.791616470000001</v>
      </c>
      <c r="H7" s="109">
        <v>12.01065221</v>
      </c>
      <c r="I7" s="109">
        <v>16.975609339999998</v>
      </c>
      <c r="J7" s="109">
        <v>19.253785709999999</v>
      </c>
      <c r="K7" s="109">
        <v>12.55693072</v>
      </c>
      <c r="L7" s="109">
        <v>23.802017750000001</v>
      </c>
      <c r="M7" s="109">
        <v>18.717354539999999</v>
      </c>
      <c r="N7" s="109">
        <v>33.094544859999999</v>
      </c>
      <c r="O7" s="109">
        <v>23.35914502</v>
      </c>
      <c r="P7" s="109">
        <v>24.20557891</v>
      </c>
      <c r="Q7" s="109">
        <v>21.696525999999999</v>
      </c>
      <c r="R7" s="109">
        <v>17.250813990000001</v>
      </c>
      <c r="S7" s="109">
        <v>17.749056199999998</v>
      </c>
      <c r="T7" s="109">
        <v>16.487276080000001</v>
      </c>
      <c r="U7" s="109">
        <v>25.4030773</v>
      </c>
      <c r="V7" s="109">
        <v>17.708258130000001</v>
      </c>
      <c r="W7" s="109">
        <v>43.210704049999997</v>
      </c>
      <c r="X7" s="109">
        <v>18.200353440000001</v>
      </c>
      <c r="Y7" s="109">
        <v>21.17496929</v>
      </c>
      <c r="Z7" s="109">
        <v>12.64700011</v>
      </c>
      <c r="AA7" s="109">
        <v>30.058777849999998</v>
      </c>
      <c r="AB7" s="109">
        <v>33.428573059999998</v>
      </c>
      <c r="AC7" s="109">
        <v>25.299138840000001</v>
      </c>
      <c r="AD7" s="109">
        <v>26.762221870000001</v>
      </c>
      <c r="AE7" s="109">
        <v>28.399816049999998</v>
      </c>
      <c r="AF7" s="109">
        <v>23.76830606</v>
      </c>
      <c r="AG7" s="109">
        <v>36.208983840000002</v>
      </c>
      <c r="AH7" s="109">
        <v>38.24405153</v>
      </c>
      <c r="AI7" s="109">
        <v>32.553747389999998</v>
      </c>
      <c r="AJ7" s="109">
        <v>28.248148010000001</v>
      </c>
      <c r="AK7" s="109">
        <v>26.459494889999998</v>
      </c>
      <c r="AL7" s="109">
        <v>31.202211259999999</v>
      </c>
      <c r="AM7" s="109">
        <v>46.875007619999998</v>
      </c>
      <c r="AN7" s="109">
        <v>46.344466429999997</v>
      </c>
      <c r="AO7" s="109">
        <v>47.458577400000003</v>
      </c>
      <c r="AP7" s="109">
        <v>47.550938340000002</v>
      </c>
      <c r="AQ7" s="109">
        <v>48.727043700000003</v>
      </c>
      <c r="AR7" s="109">
        <v>46.118627789999998</v>
      </c>
      <c r="AS7" s="109">
        <v>30.451663289999999</v>
      </c>
      <c r="AT7" s="109">
        <v>30.558073759999999</v>
      </c>
      <c r="AU7" s="109">
        <v>30.301979790000001</v>
      </c>
      <c r="AV7" s="109">
        <v>43.605668010000002</v>
      </c>
      <c r="AW7" s="109">
        <v>44.26282844</v>
      </c>
      <c r="AX7" s="109">
        <v>42.817476900000003</v>
      </c>
      <c r="AY7" s="109">
        <v>40.266265320000002</v>
      </c>
      <c r="AZ7" s="109">
        <v>44.259329630000003</v>
      </c>
      <c r="BA7" s="109">
        <v>35.144346820000003</v>
      </c>
      <c r="BB7" s="109">
        <v>26.265508409999999</v>
      </c>
      <c r="BC7" s="109">
        <v>21.646496750000001</v>
      </c>
      <c r="BD7" s="109">
        <v>33.743735299999997</v>
      </c>
      <c r="BE7" s="109">
        <v>22.629244369999999</v>
      </c>
      <c r="BF7" s="109">
        <v>23.432048609999999</v>
      </c>
      <c r="BG7" s="109">
        <v>21.175804100000001</v>
      </c>
      <c r="BH7" s="109">
        <v>53.502423700000001</v>
      </c>
      <c r="BI7" s="109">
        <v>47.27933883</v>
      </c>
      <c r="BJ7" s="109">
        <v>51.180998049999999</v>
      </c>
      <c r="BK7" s="109">
        <v>41.541142739999998</v>
      </c>
      <c r="BL7" s="109">
        <v>42.941258750000003</v>
      </c>
      <c r="BM7" s="109">
        <v>32.723329049999997</v>
      </c>
      <c r="BN7" s="109">
        <v>22.555280929999999</v>
      </c>
      <c r="BO7" s="109">
        <v>24.422170359999999</v>
      </c>
      <c r="BP7" s="109">
        <v>19.618409499999999</v>
      </c>
      <c r="BQ7" s="109">
        <v>24.14478609</v>
      </c>
      <c r="BR7" s="109">
        <v>22.740962960000001</v>
      </c>
      <c r="BS7" s="109">
        <v>26.579169619999998</v>
      </c>
      <c r="BT7" s="109">
        <v>21.773752949999999</v>
      </c>
      <c r="BU7" s="109">
        <v>25.06892126</v>
      </c>
      <c r="BV7" s="109">
        <v>27.324025819999999</v>
      </c>
      <c r="BW7" s="109">
        <v>26.191941960000001</v>
      </c>
      <c r="BX7" s="109">
        <v>33.20031049</v>
      </c>
      <c r="BY7" s="109">
        <v>30.719983809999999</v>
      </c>
      <c r="BZ7" s="109">
        <v>22.190353120000001</v>
      </c>
      <c r="CA7" s="109">
        <v>22.80824793</v>
      </c>
      <c r="CB7" s="109">
        <v>21.084009439999999</v>
      </c>
      <c r="CC7" s="109">
        <v>30.789422909999999</v>
      </c>
      <c r="CD7" s="109">
        <v>30.597432059999999</v>
      </c>
      <c r="CE7" s="109">
        <v>30.347503369999998</v>
      </c>
      <c r="CF7" s="109">
        <v>21.94693062</v>
      </c>
      <c r="CG7" s="109">
        <v>23.273480840000001</v>
      </c>
      <c r="CH7" s="109">
        <v>19.572527879999999</v>
      </c>
      <c r="CI7" s="109">
        <v>44.909135679999999</v>
      </c>
      <c r="CJ7" s="109">
        <v>47.821419030000001</v>
      </c>
      <c r="CK7" s="109">
        <v>38.562853130000001</v>
      </c>
      <c r="CL7" s="109">
        <v>33.84233219</v>
      </c>
      <c r="CM7" s="109">
        <v>34.489625609999997</v>
      </c>
      <c r="CN7" s="109">
        <v>32.095156269999997</v>
      </c>
      <c r="CO7" s="109">
        <v>31.82864472</v>
      </c>
      <c r="CP7" s="109">
        <v>34.940931239999998</v>
      </c>
      <c r="CQ7" s="109">
        <v>37.216640589999997</v>
      </c>
      <c r="CR7" s="109">
        <v>22.569389109999999</v>
      </c>
      <c r="CS7" s="109">
        <v>35.764673999999999</v>
      </c>
      <c r="CT7" s="109">
        <v>26.71407297</v>
      </c>
    </row>
    <row r="8" spans="1:98" ht="15.5">
      <c r="A8" s="285"/>
      <c r="B8" s="233" t="s">
        <v>130</v>
      </c>
      <c r="C8" s="109">
        <v>22.01166216</v>
      </c>
      <c r="D8" s="109">
        <v>24.05231221</v>
      </c>
      <c r="E8" s="109">
        <v>18.605964539999999</v>
      </c>
      <c r="F8" s="109">
        <v>20.24816852</v>
      </c>
      <c r="G8" s="109">
        <v>24.284414099999999</v>
      </c>
      <c r="H8" s="109">
        <v>13.180885829999999</v>
      </c>
      <c r="I8" s="109">
        <v>18.33526183</v>
      </c>
      <c r="J8" s="109">
        <v>20.789256699999999</v>
      </c>
      <c r="K8" s="109">
        <v>13.891525270000001</v>
      </c>
      <c r="L8" s="109">
        <v>24.36673459</v>
      </c>
      <c r="M8" s="109">
        <v>21.07765526</v>
      </c>
      <c r="N8" s="109">
        <v>30.404773949999999</v>
      </c>
      <c r="O8" s="109">
        <v>22.824222809999998</v>
      </c>
      <c r="P8" s="109">
        <v>23.066841419999999</v>
      </c>
      <c r="Q8" s="109">
        <v>22.374295419999999</v>
      </c>
      <c r="R8" s="109">
        <v>17.080027439999999</v>
      </c>
      <c r="S8" s="109">
        <v>17.219051660000002</v>
      </c>
      <c r="T8" s="109">
        <v>16.873970419999999</v>
      </c>
      <c r="U8" s="109">
        <v>25.263831979999999</v>
      </c>
      <c r="V8" s="109">
        <v>18.22220501</v>
      </c>
      <c r="W8" s="109">
        <v>42.12743159</v>
      </c>
      <c r="X8" s="109">
        <v>17.318646739999998</v>
      </c>
      <c r="Y8" s="109">
        <v>20.34922194</v>
      </c>
      <c r="Z8" s="109">
        <v>11.52833476</v>
      </c>
      <c r="AA8" s="109">
        <v>30.839401160000001</v>
      </c>
      <c r="AB8" s="109">
        <v>34.306809199999996</v>
      </c>
      <c r="AC8" s="109">
        <v>26.139919599999999</v>
      </c>
      <c r="AD8" s="109">
        <v>29.502526039999999</v>
      </c>
      <c r="AE8" s="109">
        <v>32.563862669999999</v>
      </c>
      <c r="AF8" s="109">
        <v>24.18736492</v>
      </c>
      <c r="AG8" s="109">
        <v>36.816628250000001</v>
      </c>
      <c r="AH8" s="109">
        <v>38.712132459999999</v>
      </c>
      <c r="AI8" s="109">
        <v>33.416105479999999</v>
      </c>
      <c r="AJ8" s="109">
        <v>28.714102499999999</v>
      </c>
      <c r="AK8" s="109">
        <v>28.780235820000001</v>
      </c>
      <c r="AL8" s="109">
        <v>28.607086979999998</v>
      </c>
      <c r="AM8" s="109">
        <v>46.579010969999999</v>
      </c>
      <c r="AN8" s="109">
        <v>46.553693330000002</v>
      </c>
      <c r="AO8" s="109">
        <v>46.605294299999997</v>
      </c>
      <c r="AP8" s="109">
        <v>44.407800289999997</v>
      </c>
      <c r="AQ8" s="109">
        <v>46.523737109999999</v>
      </c>
      <c r="AR8" s="109">
        <v>41.776953399999996</v>
      </c>
      <c r="AS8" s="109">
        <v>31.732299359999999</v>
      </c>
      <c r="AT8" s="109">
        <v>32.561022770000001</v>
      </c>
      <c r="AU8" s="109">
        <v>30.562182079999999</v>
      </c>
      <c r="AV8" s="109">
        <v>44.271207969999999</v>
      </c>
      <c r="AW8" s="109">
        <v>46.284830390000003</v>
      </c>
      <c r="AX8" s="109">
        <v>41.988535339999999</v>
      </c>
      <c r="AY8" s="109">
        <v>39.281922229999999</v>
      </c>
      <c r="AZ8" s="109">
        <v>43.428909750000003</v>
      </c>
      <c r="BA8" s="109">
        <v>33.866470909999997</v>
      </c>
      <c r="BB8" s="109">
        <v>25.109320090000001</v>
      </c>
      <c r="BC8" s="109">
        <v>21.01998983</v>
      </c>
      <c r="BD8" s="109">
        <v>31.890188680000001</v>
      </c>
      <c r="BE8" s="109">
        <v>22.672098940000001</v>
      </c>
      <c r="BF8" s="109">
        <v>23.48196763</v>
      </c>
      <c r="BG8" s="109">
        <v>21.19465035</v>
      </c>
      <c r="BH8" s="109">
        <v>51.081736120000002</v>
      </c>
      <c r="BI8" s="109">
        <v>46.361812010000001</v>
      </c>
      <c r="BJ8" s="109">
        <v>47.013801229999999</v>
      </c>
      <c r="BK8" s="109">
        <v>41.940529509999998</v>
      </c>
      <c r="BL8" s="109">
        <v>43.828609929999999</v>
      </c>
      <c r="BM8" s="109">
        <v>33.809949500000002</v>
      </c>
      <c r="BN8" s="109">
        <v>24.18667516</v>
      </c>
      <c r="BO8" s="109">
        <v>25.9227478</v>
      </c>
      <c r="BP8" s="109">
        <v>21.447457740000001</v>
      </c>
      <c r="BQ8" s="109">
        <v>22.972463869999999</v>
      </c>
      <c r="BR8" s="109">
        <v>21.801806599999999</v>
      </c>
      <c r="BS8" s="109">
        <v>25.10801936</v>
      </c>
      <c r="BT8" s="109">
        <v>20.54771032</v>
      </c>
      <c r="BU8" s="109">
        <v>26.246455340000001</v>
      </c>
      <c r="BV8" s="109">
        <v>24.657841810000001</v>
      </c>
      <c r="BW8" s="109">
        <v>25.72618804</v>
      </c>
      <c r="BX8" s="109">
        <v>34.204178450000001</v>
      </c>
      <c r="BY8" s="109">
        <v>28.03996442</v>
      </c>
      <c r="BZ8" s="109">
        <v>22.160057330000001</v>
      </c>
      <c r="CA8" s="109">
        <v>23.393141360000001</v>
      </c>
      <c r="CB8" s="109">
        <v>19.888497640000001</v>
      </c>
      <c r="CC8" s="109">
        <v>32.645684729999999</v>
      </c>
      <c r="CD8" s="109">
        <v>33.909781559999999</v>
      </c>
      <c r="CE8" s="109">
        <v>29.84145577</v>
      </c>
      <c r="CF8" s="109">
        <v>22.6785967</v>
      </c>
      <c r="CG8" s="109">
        <v>24.363647449999998</v>
      </c>
      <c r="CH8" s="109">
        <v>19.759004569999998</v>
      </c>
      <c r="CI8" s="109">
        <v>46.27492187</v>
      </c>
      <c r="CJ8" s="109">
        <v>48.983505770000001</v>
      </c>
      <c r="CK8" s="109">
        <v>40.609485390000003</v>
      </c>
      <c r="CL8" s="109">
        <v>32.77237195</v>
      </c>
      <c r="CM8" s="109">
        <v>35.197405779999997</v>
      </c>
      <c r="CN8" s="109">
        <v>28.043510130000001</v>
      </c>
      <c r="CO8" s="109">
        <v>33.056804130000003</v>
      </c>
      <c r="CP8" s="109">
        <v>37.167177799999997</v>
      </c>
      <c r="CQ8" s="109">
        <v>36.756605669999999</v>
      </c>
      <c r="CR8" s="109">
        <v>22.900049070000001</v>
      </c>
      <c r="CS8" s="109">
        <v>36.063862219999997</v>
      </c>
      <c r="CT8" s="109">
        <v>28.453577129999999</v>
      </c>
    </row>
    <row r="9" spans="1:98" ht="15.5">
      <c r="A9" s="256">
        <v>2006</v>
      </c>
      <c r="B9" s="233" t="s">
        <v>127</v>
      </c>
      <c r="C9" s="109">
        <v>22.484338359999999</v>
      </c>
      <c r="D9" s="109">
        <v>23.766162810000001</v>
      </c>
      <c r="E9" s="109">
        <v>20.317085949999999</v>
      </c>
      <c r="F9" s="109">
        <v>18.081266360000001</v>
      </c>
      <c r="G9" s="109">
        <v>22.02048095</v>
      </c>
      <c r="H9" s="109">
        <v>11.176452080000001</v>
      </c>
      <c r="I9" s="109">
        <v>16.73537438</v>
      </c>
      <c r="J9" s="109">
        <v>18.537636559999999</v>
      </c>
      <c r="K9" s="109">
        <v>13.20472228</v>
      </c>
      <c r="L9" s="109">
        <v>24.364636529999999</v>
      </c>
      <c r="M9" s="109">
        <v>20.560685979999999</v>
      </c>
      <c r="N9" s="109">
        <v>31.20354597</v>
      </c>
      <c r="O9" s="109">
        <v>23.426423440000001</v>
      </c>
      <c r="P9" s="109">
        <v>23.553132229999999</v>
      </c>
      <c r="Q9" s="109">
        <v>23.187592460000001</v>
      </c>
      <c r="R9" s="109">
        <v>16.84817473</v>
      </c>
      <c r="S9" s="109">
        <v>18.06377578</v>
      </c>
      <c r="T9" s="109">
        <v>15.039756540000001</v>
      </c>
      <c r="U9" s="109">
        <v>23.975349560000002</v>
      </c>
      <c r="V9" s="109">
        <v>18.60584978</v>
      </c>
      <c r="W9" s="109">
        <v>37.903037759999997</v>
      </c>
      <c r="X9" s="109">
        <v>17.06250683</v>
      </c>
      <c r="Y9" s="109">
        <v>19.595454549999999</v>
      </c>
      <c r="Z9" s="109">
        <v>12.19145692</v>
      </c>
      <c r="AA9" s="109">
        <v>29.65129151</v>
      </c>
      <c r="AB9" s="109">
        <v>33.615541270000001</v>
      </c>
      <c r="AC9" s="109">
        <v>24.196561240000001</v>
      </c>
      <c r="AD9" s="109">
        <v>30.688166280000001</v>
      </c>
      <c r="AE9" s="109">
        <v>32.975216609999997</v>
      </c>
      <c r="AF9" s="109">
        <v>26.670591210000001</v>
      </c>
      <c r="AG9" s="109">
        <v>34.370082920000002</v>
      </c>
      <c r="AH9" s="109">
        <v>36.866230809999998</v>
      </c>
      <c r="AI9" s="109">
        <v>30.098069639999999</v>
      </c>
      <c r="AJ9" s="109">
        <v>27.966936279999999</v>
      </c>
      <c r="AK9" s="109">
        <v>28.553752639999999</v>
      </c>
      <c r="AL9" s="109">
        <v>26.993770699999999</v>
      </c>
      <c r="AM9" s="109">
        <v>47.215992389999997</v>
      </c>
      <c r="AN9" s="109">
        <v>48.690752109999998</v>
      </c>
      <c r="AO9" s="109">
        <v>45.638101329999998</v>
      </c>
      <c r="AP9" s="109">
        <v>43.151092730000002</v>
      </c>
      <c r="AQ9" s="109">
        <v>45.29305454</v>
      </c>
      <c r="AR9" s="109">
        <v>40.306227880000002</v>
      </c>
      <c r="AS9" s="109">
        <v>30.659751360000001</v>
      </c>
      <c r="AT9" s="109">
        <v>31.75262369</v>
      </c>
      <c r="AU9" s="109">
        <v>29.11682879</v>
      </c>
      <c r="AV9" s="109">
        <v>42.760052590000001</v>
      </c>
      <c r="AW9" s="109">
        <v>44.881826320000002</v>
      </c>
      <c r="AX9" s="109">
        <v>40.236003750000002</v>
      </c>
      <c r="AY9" s="109">
        <v>40.360510599999998</v>
      </c>
      <c r="AZ9" s="109">
        <v>45.32770386</v>
      </c>
      <c r="BA9" s="109">
        <v>33.767355029999997</v>
      </c>
      <c r="BB9" s="109">
        <v>24.90318765</v>
      </c>
      <c r="BC9" s="109">
        <v>20.839257409999998</v>
      </c>
      <c r="BD9" s="109">
        <v>31.742868210000001</v>
      </c>
      <c r="BE9" s="109">
        <v>20.54576127</v>
      </c>
      <c r="BF9" s="109">
        <v>21.31146326</v>
      </c>
      <c r="BG9" s="109">
        <v>19.16487682</v>
      </c>
      <c r="BH9" s="109">
        <v>51.516520849999999</v>
      </c>
      <c r="BI9" s="109">
        <v>45.788655810000002</v>
      </c>
      <c r="BJ9" s="109">
        <v>49.153726210000002</v>
      </c>
      <c r="BK9" s="109">
        <v>43.130450779999997</v>
      </c>
      <c r="BL9" s="109">
        <v>43.447205609999997</v>
      </c>
      <c r="BM9" s="109">
        <v>36.868118199999998</v>
      </c>
      <c r="BN9" s="109">
        <v>23.274570610000001</v>
      </c>
      <c r="BO9" s="109">
        <v>25.691640240000002</v>
      </c>
      <c r="BP9" s="109">
        <v>19.499626989999999</v>
      </c>
      <c r="BQ9" s="109">
        <v>24.394183259999998</v>
      </c>
      <c r="BR9" s="109">
        <v>23.71743154</v>
      </c>
      <c r="BS9" s="109">
        <v>25.547640829999999</v>
      </c>
      <c r="BT9" s="109">
        <v>21.50629734</v>
      </c>
      <c r="BU9" s="109">
        <v>26.710580539999999</v>
      </c>
      <c r="BV9" s="109">
        <v>27.295934580000001</v>
      </c>
      <c r="BW9" s="109">
        <v>25.01065891</v>
      </c>
      <c r="BX9" s="109">
        <v>32.751571830000003</v>
      </c>
      <c r="BY9" s="109">
        <v>27.547693760000001</v>
      </c>
      <c r="BZ9" s="109">
        <v>20.253858640000001</v>
      </c>
      <c r="CA9" s="109">
        <v>22.565593</v>
      </c>
      <c r="CB9" s="109">
        <v>16.099962810000001</v>
      </c>
      <c r="CC9" s="109">
        <v>31.124192440000002</v>
      </c>
      <c r="CD9" s="109">
        <v>31.98173126</v>
      </c>
      <c r="CE9" s="109">
        <v>29.017590649999999</v>
      </c>
      <c r="CF9" s="109">
        <v>22.07709565</v>
      </c>
      <c r="CG9" s="109">
        <v>23.56912852</v>
      </c>
      <c r="CH9" s="109">
        <v>19.52740648</v>
      </c>
      <c r="CI9" s="109">
        <v>45.295306910000001</v>
      </c>
      <c r="CJ9" s="109">
        <v>48.308256569999998</v>
      </c>
      <c r="CK9" s="109">
        <v>39.423561560000003</v>
      </c>
      <c r="CL9" s="109">
        <v>33.824026230000001</v>
      </c>
      <c r="CM9" s="109">
        <v>35.173310409999999</v>
      </c>
      <c r="CN9" s="109">
        <v>30.304852799999999</v>
      </c>
      <c r="CO9" s="109">
        <v>30.61400437</v>
      </c>
      <c r="CP9" s="109">
        <v>33.546246369999999</v>
      </c>
      <c r="CQ9" s="109">
        <v>35.578883519999998</v>
      </c>
      <c r="CR9" s="109">
        <v>24.00789245</v>
      </c>
      <c r="CS9" s="109">
        <v>34.23605551</v>
      </c>
      <c r="CT9" s="109">
        <v>26.90287185</v>
      </c>
    </row>
    <row r="10" spans="1:98" ht="15.5">
      <c r="A10" s="256"/>
      <c r="B10" s="233" t="s">
        <v>128</v>
      </c>
      <c r="C10" s="109">
        <v>22.121635179999998</v>
      </c>
      <c r="D10" s="109">
        <v>24.27930344</v>
      </c>
      <c r="E10" s="109">
        <v>18.476850979999998</v>
      </c>
      <c r="F10" s="109">
        <v>16.534601250000001</v>
      </c>
      <c r="G10" s="109">
        <v>20.333280980000001</v>
      </c>
      <c r="H10" s="109">
        <v>10.449142200000001</v>
      </c>
      <c r="I10" s="109">
        <v>16.057276770000001</v>
      </c>
      <c r="J10" s="109">
        <v>17.858637330000001</v>
      </c>
      <c r="K10" s="109">
        <v>12.45024952</v>
      </c>
      <c r="L10" s="109">
        <v>24.298171620000002</v>
      </c>
      <c r="M10" s="109">
        <v>21.138776459999999</v>
      </c>
      <c r="N10" s="109">
        <v>30.264839869999999</v>
      </c>
      <c r="O10" s="109">
        <v>23.748139269999999</v>
      </c>
      <c r="P10" s="109">
        <v>23.184323549999998</v>
      </c>
      <c r="Q10" s="109">
        <v>24.77116736</v>
      </c>
      <c r="R10" s="109">
        <v>16.87062178</v>
      </c>
      <c r="S10" s="109">
        <v>17.515496880000001</v>
      </c>
      <c r="T10" s="109">
        <v>15.871844769999999</v>
      </c>
      <c r="U10" s="109">
        <v>24.33943537</v>
      </c>
      <c r="V10" s="109">
        <v>18.598229750000002</v>
      </c>
      <c r="W10" s="109">
        <v>39.089717090000001</v>
      </c>
      <c r="X10" s="109">
        <v>16.32833128</v>
      </c>
      <c r="Y10" s="109">
        <v>19.22766399</v>
      </c>
      <c r="Z10" s="109">
        <v>10.96626021</v>
      </c>
      <c r="AA10" s="109">
        <v>27.731573040000001</v>
      </c>
      <c r="AB10" s="109">
        <v>30.972948720000002</v>
      </c>
      <c r="AC10" s="109">
        <v>23.278180930000001</v>
      </c>
      <c r="AD10" s="109">
        <v>27.938489409999999</v>
      </c>
      <c r="AE10" s="109">
        <v>29.674206120000001</v>
      </c>
      <c r="AF10" s="109">
        <v>24.396124839999999</v>
      </c>
      <c r="AG10" s="109">
        <v>33.489512810000001</v>
      </c>
      <c r="AH10" s="109">
        <v>35.358535400000001</v>
      </c>
      <c r="AI10" s="109">
        <v>30.185618059999999</v>
      </c>
      <c r="AJ10" s="109">
        <v>26.008384280000001</v>
      </c>
      <c r="AK10" s="109">
        <v>26.130497139999999</v>
      </c>
      <c r="AL10" s="109">
        <v>25.808756290000002</v>
      </c>
      <c r="AM10" s="109">
        <v>47.484068639999997</v>
      </c>
      <c r="AN10" s="109">
        <v>47.560948379999999</v>
      </c>
      <c r="AO10" s="109">
        <v>47.40483553</v>
      </c>
      <c r="AP10" s="109">
        <v>39.899218869999999</v>
      </c>
      <c r="AQ10" s="109">
        <v>41.93373459</v>
      </c>
      <c r="AR10" s="109">
        <v>37.197043309999998</v>
      </c>
      <c r="AS10" s="109">
        <v>31.89320537</v>
      </c>
      <c r="AT10" s="109">
        <v>34.481607990000001</v>
      </c>
      <c r="AU10" s="109">
        <v>28.119549500000002</v>
      </c>
      <c r="AV10" s="109">
        <v>43.595111850000002</v>
      </c>
      <c r="AW10" s="109">
        <v>44.070192329999998</v>
      </c>
      <c r="AX10" s="109">
        <v>43.044651809999998</v>
      </c>
      <c r="AY10" s="109">
        <v>41.043757290000002</v>
      </c>
      <c r="AZ10" s="109">
        <v>46.1903693</v>
      </c>
      <c r="BA10" s="109">
        <v>34.146573650000001</v>
      </c>
      <c r="BB10" s="109">
        <v>25.20665189</v>
      </c>
      <c r="BC10" s="109">
        <v>21.678701239999999</v>
      </c>
      <c r="BD10" s="109">
        <v>30.97858372</v>
      </c>
      <c r="BE10" s="109">
        <v>21.53942829</v>
      </c>
      <c r="BF10" s="109">
        <v>22.11544451</v>
      </c>
      <c r="BG10" s="109">
        <v>20.494624980000001</v>
      </c>
      <c r="BH10" s="109">
        <v>50.92337259</v>
      </c>
      <c r="BI10" s="109">
        <v>45.392461470000001</v>
      </c>
      <c r="BJ10" s="109">
        <v>47.897877289999997</v>
      </c>
      <c r="BK10" s="109">
        <v>42.68077916</v>
      </c>
      <c r="BL10" s="109">
        <v>44.149727929999997</v>
      </c>
      <c r="BM10" s="109">
        <v>34.264918170000001</v>
      </c>
      <c r="BN10" s="109">
        <v>24.22736205</v>
      </c>
      <c r="BO10" s="109">
        <v>27.054345430000001</v>
      </c>
      <c r="BP10" s="109">
        <v>19.989119630000001</v>
      </c>
      <c r="BQ10" s="109">
        <v>24.812169340000001</v>
      </c>
      <c r="BR10" s="109">
        <v>24.31400026</v>
      </c>
      <c r="BS10" s="109">
        <v>25.644353250000002</v>
      </c>
      <c r="BT10" s="109">
        <v>21.995164559999999</v>
      </c>
      <c r="BU10" s="109">
        <v>26.29877463</v>
      </c>
      <c r="BV10" s="109">
        <v>27.007123799999999</v>
      </c>
      <c r="BW10" s="109">
        <v>25.27305591</v>
      </c>
      <c r="BX10" s="109">
        <v>32.422878730000001</v>
      </c>
      <c r="BY10" s="109">
        <v>28.424942739999999</v>
      </c>
      <c r="BZ10" s="109">
        <v>21.24903376</v>
      </c>
      <c r="CA10" s="109">
        <v>22.178072360000002</v>
      </c>
      <c r="CB10" s="109">
        <v>19.66140339</v>
      </c>
      <c r="CC10" s="109">
        <v>31.24382662</v>
      </c>
      <c r="CD10" s="109">
        <v>32.795882210000002</v>
      </c>
      <c r="CE10" s="109">
        <v>27.974318360000002</v>
      </c>
      <c r="CF10" s="109">
        <v>21.575123900000001</v>
      </c>
      <c r="CG10" s="109">
        <v>22.02696405</v>
      </c>
      <c r="CH10" s="109">
        <v>20.812571470000002</v>
      </c>
      <c r="CI10" s="109">
        <v>46.444562929999996</v>
      </c>
      <c r="CJ10" s="109">
        <v>48.18914925</v>
      </c>
      <c r="CK10" s="109">
        <v>42.326392990000002</v>
      </c>
      <c r="CL10" s="109">
        <v>34.998447519999999</v>
      </c>
      <c r="CM10" s="109">
        <v>36.949614009999998</v>
      </c>
      <c r="CN10" s="109">
        <v>31.201291919999999</v>
      </c>
      <c r="CO10" s="109">
        <v>32.932807089999997</v>
      </c>
      <c r="CP10" s="109">
        <v>36.960233049999999</v>
      </c>
      <c r="CQ10" s="109">
        <v>36.627967239999997</v>
      </c>
      <c r="CR10" s="109">
        <v>21.350908799999999</v>
      </c>
      <c r="CS10" s="109">
        <v>33.794353649999998</v>
      </c>
      <c r="CT10" s="109">
        <v>24.041570579999998</v>
      </c>
    </row>
    <row r="11" spans="1:98" ht="15.5">
      <c r="A11" s="256"/>
      <c r="B11" s="233" t="s">
        <v>129</v>
      </c>
      <c r="C11" s="109">
        <v>22.665194870000001</v>
      </c>
      <c r="D11" s="109">
        <v>24.5606717</v>
      </c>
      <c r="E11" s="109">
        <v>19.514971890000002</v>
      </c>
      <c r="F11" s="109">
        <v>17.623661850000001</v>
      </c>
      <c r="G11" s="109">
        <v>20.339692119999999</v>
      </c>
      <c r="H11" s="109">
        <v>13.024041070000001</v>
      </c>
      <c r="I11" s="109">
        <v>17.50137771</v>
      </c>
      <c r="J11" s="109">
        <v>19.979600739999999</v>
      </c>
      <c r="K11" s="109">
        <v>12.485231389999999</v>
      </c>
      <c r="L11" s="109">
        <v>25.821007999999999</v>
      </c>
      <c r="M11" s="109">
        <v>23.159178050000001</v>
      </c>
      <c r="N11" s="109">
        <v>30.77315973</v>
      </c>
      <c r="O11" s="109">
        <v>21.797842750000001</v>
      </c>
      <c r="P11" s="109">
        <v>21.20165969</v>
      </c>
      <c r="Q11" s="109">
        <v>22.903408750000001</v>
      </c>
      <c r="R11" s="109">
        <v>17.709121329999999</v>
      </c>
      <c r="S11" s="109">
        <v>16.927964970000001</v>
      </c>
      <c r="T11" s="109">
        <v>18.937402349999999</v>
      </c>
      <c r="U11" s="109">
        <v>25.08886789</v>
      </c>
      <c r="V11" s="109">
        <v>18.388921580000002</v>
      </c>
      <c r="W11" s="109">
        <v>42.34535374</v>
      </c>
      <c r="X11" s="109">
        <v>17.6319476</v>
      </c>
      <c r="Y11" s="109">
        <v>20.60692748</v>
      </c>
      <c r="Z11" s="109">
        <v>12.375878910000001</v>
      </c>
      <c r="AA11" s="109">
        <v>26.669115229999999</v>
      </c>
      <c r="AB11" s="109">
        <v>28.897512240000001</v>
      </c>
      <c r="AC11" s="109">
        <v>23.773527720000001</v>
      </c>
      <c r="AD11" s="109">
        <v>29.884532740000001</v>
      </c>
      <c r="AE11" s="109">
        <v>30.30150029</v>
      </c>
      <c r="AF11" s="109">
        <v>28.62100942</v>
      </c>
      <c r="AG11" s="109">
        <v>31.119203580000001</v>
      </c>
      <c r="AH11" s="109">
        <v>33.538151319999997</v>
      </c>
      <c r="AI11" s="109">
        <v>27.00806231</v>
      </c>
      <c r="AJ11" s="109">
        <v>25.642709660000001</v>
      </c>
      <c r="AK11" s="109">
        <v>25.269034040000001</v>
      </c>
      <c r="AL11" s="109">
        <v>26.245109169999999</v>
      </c>
      <c r="AM11" s="109">
        <v>48.250991169999999</v>
      </c>
      <c r="AN11" s="109">
        <v>46.661796969999997</v>
      </c>
      <c r="AO11" s="109">
        <v>49.825674980000002</v>
      </c>
      <c r="AP11" s="109">
        <v>40.097278150000001</v>
      </c>
      <c r="AQ11" s="109">
        <v>42.785768320000003</v>
      </c>
      <c r="AR11" s="109">
        <v>36.279546439999997</v>
      </c>
      <c r="AS11" s="109">
        <v>31.245996300000002</v>
      </c>
      <c r="AT11" s="109">
        <v>33.615054489999999</v>
      </c>
      <c r="AU11" s="109">
        <v>27.79016695</v>
      </c>
      <c r="AV11" s="109">
        <v>44.148203340000002</v>
      </c>
      <c r="AW11" s="109">
        <v>43.663054420000002</v>
      </c>
      <c r="AX11" s="109">
        <v>44.733936620000001</v>
      </c>
      <c r="AY11" s="109">
        <v>39.651291229999998</v>
      </c>
      <c r="AZ11" s="109">
        <v>43.815091729999999</v>
      </c>
      <c r="BA11" s="109">
        <v>34.11964905</v>
      </c>
      <c r="BB11" s="109">
        <v>24.076418270000001</v>
      </c>
      <c r="BC11" s="109">
        <v>18.552976009999998</v>
      </c>
      <c r="BD11" s="109">
        <v>33.289587439999998</v>
      </c>
      <c r="BE11" s="109">
        <v>21.614054540000001</v>
      </c>
      <c r="BF11" s="109">
        <v>22.206239969999999</v>
      </c>
      <c r="BG11" s="109">
        <v>20.550609810000001</v>
      </c>
      <c r="BH11" s="109">
        <v>50.563703859999997</v>
      </c>
      <c r="BI11" s="109">
        <v>44.696134860000001</v>
      </c>
      <c r="BJ11" s="109">
        <v>46.34944041</v>
      </c>
      <c r="BK11" s="109">
        <v>44.767375479999998</v>
      </c>
      <c r="BL11" s="109">
        <v>45.216613459999998</v>
      </c>
      <c r="BM11" s="109">
        <v>38.282475220000002</v>
      </c>
      <c r="BN11" s="109">
        <v>22.450491939999999</v>
      </c>
      <c r="BO11" s="109">
        <v>24.18358559</v>
      </c>
      <c r="BP11" s="109">
        <v>19.796656160000001</v>
      </c>
      <c r="BQ11" s="109">
        <v>24.80747234</v>
      </c>
      <c r="BR11" s="109">
        <v>24.142478730000001</v>
      </c>
      <c r="BS11" s="109">
        <v>25.921330309999998</v>
      </c>
      <c r="BT11" s="109">
        <v>20.655101129999998</v>
      </c>
      <c r="BU11" s="109">
        <v>24.285527689999999</v>
      </c>
      <c r="BV11" s="109">
        <v>24.765353170000001</v>
      </c>
      <c r="BW11" s="109">
        <v>25.340413479999999</v>
      </c>
      <c r="BX11" s="109">
        <v>33.076762250000002</v>
      </c>
      <c r="BY11" s="109">
        <v>28.053516850000001</v>
      </c>
      <c r="BZ11" s="109">
        <v>20.0475317</v>
      </c>
      <c r="CA11" s="109">
        <v>21.60369365</v>
      </c>
      <c r="CB11" s="109">
        <v>17.500313999999999</v>
      </c>
      <c r="CC11" s="109">
        <v>30.351060789999998</v>
      </c>
      <c r="CD11" s="109">
        <v>30.658283839999999</v>
      </c>
      <c r="CE11" s="109">
        <v>29.341363699999999</v>
      </c>
      <c r="CF11" s="109">
        <v>21.419506899999998</v>
      </c>
      <c r="CG11" s="109">
        <v>22.87359562</v>
      </c>
      <c r="CH11" s="109">
        <v>19.062781810000001</v>
      </c>
      <c r="CI11" s="109">
        <v>43.999837249999999</v>
      </c>
      <c r="CJ11" s="109">
        <v>46.265622090000001</v>
      </c>
      <c r="CK11" s="109">
        <v>38.831056099999998</v>
      </c>
      <c r="CL11" s="109">
        <v>35.207769140000003</v>
      </c>
      <c r="CM11" s="109">
        <v>37.453820790000002</v>
      </c>
      <c r="CN11" s="109">
        <v>30.721289689999999</v>
      </c>
      <c r="CO11" s="109">
        <v>33.224171329999997</v>
      </c>
      <c r="CP11" s="109">
        <v>37.094325140000002</v>
      </c>
      <c r="CQ11" s="109">
        <v>36.586490740000002</v>
      </c>
      <c r="CR11" s="109">
        <v>22.105476209999999</v>
      </c>
      <c r="CS11" s="109">
        <v>35.606932129999997</v>
      </c>
      <c r="CT11" s="109">
        <v>25.941502799999999</v>
      </c>
    </row>
    <row r="12" spans="1:98" ht="15.5">
      <c r="A12" s="256"/>
      <c r="B12" s="233" t="s">
        <v>130</v>
      </c>
      <c r="C12" s="109">
        <v>23.546206309999999</v>
      </c>
      <c r="D12" s="109">
        <v>24.882644840000001</v>
      </c>
      <c r="E12" s="109">
        <v>21.40207959</v>
      </c>
      <c r="F12" s="109">
        <v>16.982641560000001</v>
      </c>
      <c r="G12" s="109">
        <v>19.706896789999998</v>
      </c>
      <c r="H12" s="109">
        <v>12.397540319999999</v>
      </c>
      <c r="I12" s="109">
        <v>16.18995147</v>
      </c>
      <c r="J12" s="109">
        <v>17.205459770000001</v>
      </c>
      <c r="K12" s="109">
        <v>14.186819059999999</v>
      </c>
      <c r="L12" s="109">
        <v>24.167876969999998</v>
      </c>
      <c r="M12" s="109">
        <v>21.43217001</v>
      </c>
      <c r="N12" s="109">
        <v>29.30447345</v>
      </c>
      <c r="O12" s="109">
        <v>21.13257445</v>
      </c>
      <c r="P12" s="109">
        <v>20.959673460000001</v>
      </c>
      <c r="Q12" s="109">
        <v>21.452021909999999</v>
      </c>
      <c r="R12" s="109">
        <v>18.459350799999999</v>
      </c>
      <c r="S12" s="109">
        <v>17.48579355</v>
      </c>
      <c r="T12" s="109">
        <v>19.934191729999998</v>
      </c>
      <c r="U12" s="109">
        <v>25.371368480000001</v>
      </c>
      <c r="V12" s="109">
        <v>19.138985900000002</v>
      </c>
      <c r="W12" s="109">
        <v>41.269644630000002</v>
      </c>
      <c r="X12" s="109">
        <v>17.417074450000001</v>
      </c>
      <c r="Y12" s="109">
        <v>19.56526144</v>
      </c>
      <c r="Z12" s="109">
        <v>13.338434019999999</v>
      </c>
      <c r="AA12" s="109">
        <v>24.92126858</v>
      </c>
      <c r="AB12" s="109">
        <v>27.032815299999999</v>
      </c>
      <c r="AC12" s="109">
        <v>22.139935950000002</v>
      </c>
      <c r="AD12" s="109">
        <v>28.517025610000001</v>
      </c>
      <c r="AE12" s="109">
        <v>30.626023700000001</v>
      </c>
      <c r="AF12" s="109">
        <v>24.55547258</v>
      </c>
      <c r="AG12" s="109">
        <v>31.730244379999998</v>
      </c>
      <c r="AH12" s="109">
        <v>33.94565197</v>
      </c>
      <c r="AI12" s="109">
        <v>27.95034901</v>
      </c>
      <c r="AJ12" s="109">
        <v>26.922420880000001</v>
      </c>
      <c r="AK12" s="109">
        <v>27.284290909999999</v>
      </c>
      <c r="AL12" s="109">
        <v>26.310939220000002</v>
      </c>
      <c r="AM12" s="109">
        <v>47.263599880000001</v>
      </c>
      <c r="AN12" s="109">
        <v>44.613030610000003</v>
      </c>
      <c r="AO12" s="109">
        <v>50.026859590000001</v>
      </c>
      <c r="AP12" s="109">
        <v>40.527694590000003</v>
      </c>
      <c r="AQ12" s="109">
        <v>42.254294569999999</v>
      </c>
      <c r="AR12" s="109">
        <v>38.115356669999997</v>
      </c>
      <c r="AS12" s="109">
        <v>29.59039447</v>
      </c>
      <c r="AT12" s="109">
        <v>31.70756321</v>
      </c>
      <c r="AU12" s="109">
        <v>26.53496217</v>
      </c>
      <c r="AV12" s="109">
        <v>45.253230649999999</v>
      </c>
      <c r="AW12" s="109">
        <v>44.727384139999998</v>
      </c>
      <c r="AX12" s="109">
        <v>45.862771299999999</v>
      </c>
      <c r="AY12" s="109">
        <v>40.025689450000002</v>
      </c>
      <c r="AZ12" s="109">
        <v>45.47943531</v>
      </c>
      <c r="BA12" s="109">
        <v>33.13746458</v>
      </c>
      <c r="BB12" s="109">
        <v>24.355423120000001</v>
      </c>
      <c r="BC12" s="109">
        <v>20.913755370000001</v>
      </c>
      <c r="BD12" s="109">
        <v>30.054052089999999</v>
      </c>
      <c r="BE12" s="109">
        <v>21.774014950000002</v>
      </c>
      <c r="BF12" s="109">
        <v>23.3511071</v>
      </c>
      <c r="BG12" s="109">
        <v>18.923176560000002</v>
      </c>
      <c r="BH12" s="109">
        <v>51.016055270000003</v>
      </c>
      <c r="BI12" s="109">
        <v>45.759297619999998</v>
      </c>
      <c r="BJ12" s="109">
        <v>45.776985670000002</v>
      </c>
      <c r="BK12" s="109">
        <v>44.602010479999997</v>
      </c>
      <c r="BL12" s="109">
        <v>44.015517750000001</v>
      </c>
      <c r="BM12" s="109">
        <v>39.272189400000002</v>
      </c>
      <c r="BN12" s="109">
        <v>23.41993591</v>
      </c>
      <c r="BO12" s="109">
        <v>25.633529450000001</v>
      </c>
      <c r="BP12" s="109">
        <v>20.026990959999999</v>
      </c>
      <c r="BQ12" s="109">
        <v>23.188220210000001</v>
      </c>
      <c r="BR12" s="109">
        <v>22.872313819999999</v>
      </c>
      <c r="BS12" s="109">
        <v>23.729200670000001</v>
      </c>
      <c r="BT12" s="109">
        <v>20.541007579999999</v>
      </c>
      <c r="BU12" s="109">
        <v>25.085357630000001</v>
      </c>
      <c r="BV12" s="109">
        <v>25.849483769999999</v>
      </c>
      <c r="BW12" s="109">
        <v>25.977351710000001</v>
      </c>
      <c r="BX12" s="109">
        <v>34.50346261</v>
      </c>
      <c r="BY12" s="109">
        <v>28.20945188</v>
      </c>
      <c r="BZ12" s="109">
        <v>18.741016170000002</v>
      </c>
      <c r="CA12" s="109">
        <v>22.07393969</v>
      </c>
      <c r="CB12" s="109">
        <v>13.228956670000001</v>
      </c>
      <c r="CC12" s="109">
        <v>29.31924437</v>
      </c>
      <c r="CD12" s="109">
        <v>30.51771733</v>
      </c>
      <c r="CE12" s="109">
        <v>26.921825030000001</v>
      </c>
      <c r="CF12" s="109">
        <v>21.440374299999998</v>
      </c>
      <c r="CG12" s="109">
        <v>22.188726800000001</v>
      </c>
      <c r="CH12" s="109">
        <v>20.21407554</v>
      </c>
      <c r="CI12" s="109">
        <v>43.945050420000001</v>
      </c>
      <c r="CJ12" s="109">
        <v>45.690199139999997</v>
      </c>
      <c r="CK12" s="109">
        <v>40.362853270000002</v>
      </c>
      <c r="CL12" s="109">
        <v>35.800746269999998</v>
      </c>
      <c r="CM12" s="109">
        <v>36.117747540000003</v>
      </c>
      <c r="CN12" s="109">
        <v>32.85152635</v>
      </c>
      <c r="CO12" s="109">
        <v>32.025075340000001</v>
      </c>
      <c r="CP12" s="109">
        <v>35.749742300000001</v>
      </c>
      <c r="CQ12" s="109">
        <v>36.373957150000003</v>
      </c>
      <c r="CR12" s="109">
        <v>19.924141379999998</v>
      </c>
      <c r="CS12" s="109">
        <v>31.411680140000001</v>
      </c>
      <c r="CT12" s="109">
        <v>27.389637329999999</v>
      </c>
    </row>
    <row r="13" spans="1:98" ht="15.5">
      <c r="A13" s="256">
        <v>2007</v>
      </c>
      <c r="B13" s="233" t="s">
        <v>127</v>
      </c>
      <c r="C13" s="109">
        <v>23.89741025</v>
      </c>
      <c r="D13" s="109">
        <v>25.849803560000002</v>
      </c>
      <c r="E13" s="109">
        <v>20.72176593</v>
      </c>
      <c r="F13" s="109">
        <v>17.448779770000002</v>
      </c>
      <c r="G13" s="109">
        <v>19.972796519999999</v>
      </c>
      <c r="H13" s="109">
        <v>13.05446764</v>
      </c>
      <c r="I13" s="109">
        <v>18.319037170000001</v>
      </c>
      <c r="J13" s="109">
        <v>19.926449989999998</v>
      </c>
      <c r="K13" s="109">
        <v>15.25043807</v>
      </c>
      <c r="L13" s="109">
        <v>24.945983590000001</v>
      </c>
      <c r="M13" s="109">
        <v>21.86417659</v>
      </c>
      <c r="N13" s="109">
        <v>30.63112267</v>
      </c>
      <c r="O13" s="109">
        <v>22.370576100000001</v>
      </c>
      <c r="P13" s="109">
        <v>22.21496011</v>
      </c>
      <c r="Q13" s="109">
        <v>22.664267120000002</v>
      </c>
      <c r="R13" s="109">
        <v>17.666283539999998</v>
      </c>
      <c r="S13" s="109">
        <v>18.049363060000001</v>
      </c>
      <c r="T13" s="109">
        <v>17.092653219999999</v>
      </c>
      <c r="U13" s="109">
        <v>25.823512229999999</v>
      </c>
      <c r="V13" s="109">
        <v>19.113643849999999</v>
      </c>
      <c r="W13" s="109">
        <v>42.7605504</v>
      </c>
      <c r="X13" s="109">
        <v>18.651279370000001</v>
      </c>
      <c r="Y13" s="109">
        <v>21.377431359999999</v>
      </c>
      <c r="Z13" s="109">
        <v>13.59425167</v>
      </c>
      <c r="AA13" s="109">
        <v>25.162017299999999</v>
      </c>
      <c r="AB13" s="109">
        <v>27.657794060000001</v>
      </c>
      <c r="AC13" s="109">
        <v>21.810300510000001</v>
      </c>
      <c r="AD13" s="109">
        <v>29.07285774</v>
      </c>
      <c r="AE13" s="109">
        <v>29.63977779</v>
      </c>
      <c r="AF13" s="109">
        <v>27.721903480000002</v>
      </c>
      <c r="AG13" s="109">
        <v>31.74624309</v>
      </c>
      <c r="AH13" s="109">
        <v>34.024177270000003</v>
      </c>
      <c r="AI13" s="109">
        <v>27.832140389999999</v>
      </c>
      <c r="AJ13" s="109">
        <v>30.007369059999998</v>
      </c>
      <c r="AK13" s="109">
        <v>29.562730429999998</v>
      </c>
      <c r="AL13" s="109">
        <v>30.770632599999999</v>
      </c>
      <c r="AM13" s="109">
        <v>45.142821669999996</v>
      </c>
      <c r="AN13" s="109">
        <v>45.385288109999998</v>
      </c>
      <c r="AO13" s="109">
        <v>44.877817909999997</v>
      </c>
      <c r="AP13" s="109">
        <v>41.83311312</v>
      </c>
      <c r="AQ13" s="109">
        <v>43.235350429999997</v>
      </c>
      <c r="AR13" s="109">
        <v>39.926219400000001</v>
      </c>
      <c r="AS13" s="109">
        <v>28.03888641</v>
      </c>
      <c r="AT13" s="109">
        <v>30.13705478</v>
      </c>
      <c r="AU13" s="109">
        <v>24.988384490000001</v>
      </c>
      <c r="AV13" s="109">
        <v>42.053690549999999</v>
      </c>
      <c r="AW13" s="109">
        <v>43.344801080000003</v>
      </c>
      <c r="AX13" s="109">
        <v>40.475570150000003</v>
      </c>
      <c r="AY13" s="109">
        <v>41.22224164</v>
      </c>
      <c r="AZ13" s="109">
        <v>46.760142870000003</v>
      </c>
      <c r="BA13" s="109">
        <v>34.013515949999999</v>
      </c>
      <c r="BB13" s="109">
        <v>24.851957630000001</v>
      </c>
      <c r="BC13" s="109">
        <v>20.69898195</v>
      </c>
      <c r="BD13" s="109">
        <v>31.672754449999999</v>
      </c>
      <c r="BE13" s="109">
        <v>21.662558629999999</v>
      </c>
      <c r="BF13" s="109">
        <v>22.854019409999999</v>
      </c>
      <c r="BG13" s="109">
        <v>19.525886570000001</v>
      </c>
      <c r="BH13" s="109">
        <v>50.718065809999999</v>
      </c>
      <c r="BI13" s="109">
        <v>47.549082249999998</v>
      </c>
      <c r="BJ13" s="109">
        <v>46.748644050000003</v>
      </c>
      <c r="BK13" s="109">
        <v>43.966134099999998</v>
      </c>
      <c r="BL13" s="109">
        <v>45.525688369999997</v>
      </c>
      <c r="BM13" s="109">
        <v>36.195348250000002</v>
      </c>
      <c r="BN13" s="109">
        <v>23.756556669999998</v>
      </c>
      <c r="BO13" s="109">
        <v>26.293309520000001</v>
      </c>
      <c r="BP13" s="109">
        <v>19.899638400000001</v>
      </c>
      <c r="BQ13" s="109">
        <v>25.216148430000001</v>
      </c>
      <c r="BR13" s="109">
        <v>24.256890250000001</v>
      </c>
      <c r="BS13" s="109">
        <v>26.778515349999999</v>
      </c>
      <c r="BT13" s="109">
        <v>18.113103880000001</v>
      </c>
      <c r="BU13" s="109">
        <v>24.83298461</v>
      </c>
      <c r="BV13" s="109">
        <v>19.637551070000001</v>
      </c>
      <c r="BW13" s="109">
        <v>25.414639000000001</v>
      </c>
      <c r="BX13" s="109">
        <v>34.166566879999998</v>
      </c>
      <c r="BY13" s="109">
        <v>27.205055980000001</v>
      </c>
      <c r="BZ13" s="109">
        <v>18.07422386</v>
      </c>
      <c r="CA13" s="109">
        <v>20.048481120000002</v>
      </c>
      <c r="CB13" s="109">
        <v>14.876445110000001</v>
      </c>
      <c r="CC13" s="109">
        <v>31.64185947</v>
      </c>
      <c r="CD13" s="109">
        <v>31.240508299999998</v>
      </c>
      <c r="CE13" s="109">
        <v>32.193161189999998</v>
      </c>
      <c r="CF13" s="109">
        <v>21.259915849999999</v>
      </c>
      <c r="CG13" s="109">
        <v>23.014172510000002</v>
      </c>
      <c r="CH13" s="109">
        <v>18.344213719999999</v>
      </c>
      <c r="CI13" s="109">
        <v>44.747014120000003</v>
      </c>
      <c r="CJ13" s="109">
        <v>46.837770429999999</v>
      </c>
      <c r="CK13" s="109">
        <v>40.134247719999998</v>
      </c>
      <c r="CL13" s="109">
        <v>35.100767920000003</v>
      </c>
      <c r="CM13" s="109">
        <v>37.10634512</v>
      </c>
      <c r="CN13" s="109">
        <v>29.65144536</v>
      </c>
      <c r="CO13" s="109">
        <v>34.30080925</v>
      </c>
      <c r="CP13" s="109">
        <v>37.26550383</v>
      </c>
      <c r="CQ13" s="109">
        <v>39.595847630000002</v>
      </c>
      <c r="CR13" s="109">
        <v>25.866933209999999</v>
      </c>
      <c r="CS13" s="109">
        <v>36.12226356</v>
      </c>
      <c r="CT13" s="109">
        <v>29.818651989999999</v>
      </c>
    </row>
    <row r="14" spans="1:98" ht="15.5">
      <c r="A14" s="256"/>
      <c r="B14" s="233" t="s">
        <v>128</v>
      </c>
      <c r="C14" s="109">
        <v>25.262424169999999</v>
      </c>
      <c r="D14" s="109">
        <v>26.8499941</v>
      </c>
      <c r="E14" s="109">
        <v>22.630700470000001</v>
      </c>
      <c r="F14" s="109">
        <v>17.215096970000001</v>
      </c>
      <c r="G14" s="109">
        <v>20.042117090000001</v>
      </c>
      <c r="H14" s="109">
        <v>12.579564449999999</v>
      </c>
      <c r="I14" s="109">
        <v>18.213309949999999</v>
      </c>
      <c r="J14" s="109">
        <v>20.22780229</v>
      </c>
      <c r="K14" s="109">
        <v>14.2700037</v>
      </c>
      <c r="L14" s="109">
        <v>24.519052819999999</v>
      </c>
      <c r="M14" s="109">
        <v>21.165381709999998</v>
      </c>
      <c r="N14" s="109">
        <v>30.862736569999999</v>
      </c>
      <c r="O14" s="109">
        <v>24.15122053</v>
      </c>
      <c r="P14" s="109">
        <v>22.924368359999999</v>
      </c>
      <c r="Q14" s="109">
        <v>26.48606182</v>
      </c>
      <c r="R14" s="109">
        <v>18.84029524</v>
      </c>
      <c r="S14" s="109">
        <v>17.958316589999999</v>
      </c>
      <c r="T14" s="109">
        <v>20.210723439999999</v>
      </c>
      <c r="U14" s="109">
        <v>26.379121080000001</v>
      </c>
      <c r="V14" s="109">
        <v>19.099575890000001</v>
      </c>
      <c r="W14" s="109">
        <v>44.202337679999999</v>
      </c>
      <c r="X14" s="109">
        <v>16.99067307</v>
      </c>
      <c r="Y14" s="109">
        <v>18.656094379999999</v>
      </c>
      <c r="Z14" s="109">
        <v>13.70431211</v>
      </c>
      <c r="AA14" s="109">
        <v>24.928011099999999</v>
      </c>
      <c r="AB14" s="109">
        <v>27.258887120000001</v>
      </c>
      <c r="AC14" s="109">
        <v>21.746886929999999</v>
      </c>
      <c r="AD14" s="109">
        <v>27.332940109999999</v>
      </c>
      <c r="AE14" s="109">
        <v>28.436358800000001</v>
      </c>
      <c r="AF14" s="109">
        <v>24.821952029999999</v>
      </c>
      <c r="AG14" s="109">
        <v>34.165967039999998</v>
      </c>
      <c r="AH14" s="109">
        <v>37.056204139999998</v>
      </c>
      <c r="AI14" s="109">
        <v>29.077696899999999</v>
      </c>
      <c r="AJ14" s="109">
        <v>28.108462200000002</v>
      </c>
      <c r="AK14" s="109">
        <v>27.370502800000001</v>
      </c>
      <c r="AL14" s="109">
        <v>29.326035860000001</v>
      </c>
      <c r="AM14" s="109">
        <v>48.91646343</v>
      </c>
      <c r="AN14" s="109">
        <v>47.837861330000003</v>
      </c>
      <c r="AO14" s="109">
        <v>50.033075480000001</v>
      </c>
      <c r="AP14" s="109">
        <v>38.610392210000001</v>
      </c>
      <c r="AQ14" s="109">
        <v>41.498168819999997</v>
      </c>
      <c r="AR14" s="109">
        <v>34.613873630000001</v>
      </c>
      <c r="AS14" s="109">
        <v>29.998577969999999</v>
      </c>
      <c r="AT14" s="109">
        <v>32.09172195</v>
      </c>
      <c r="AU14" s="109">
        <v>27.024491690000001</v>
      </c>
      <c r="AV14" s="109">
        <v>40.05203126</v>
      </c>
      <c r="AW14" s="109">
        <v>43.282422990000001</v>
      </c>
      <c r="AX14" s="109">
        <v>35.917008520000003</v>
      </c>
      <c r="AY14" s="109">
        <v>38.234582899999999</v>
      </c>
      <c r="AZ14" s="109">
        <v>43.884971319999998</v>
      </c>
      <c r="BA14" s="109">
        <v>31.260413400000001</v>
      </c>
      <c r="BB14" s="109">
        <v>26.455003479999998</v>
      </c>
      <c r="BC14" s="109">
        <v>23.010723970000001</v>
      </c>
      <c r="BD14" s="109">
        <v>31.97986457</v>
      </c>
      <c r="BE14" s="109">
        <v>21.714577439999999</v>
      </c>
      <c r="BF14" s="109">
        <v>23.038690989999999</v>
      </c>
      <c r="BG14" s="109">
        <v>19.39378615</v>
      </c>
      <c r="BH14" s="109">
        <v>49.77271571</v>
      </c>
      <c r="BI14" s="109">
        <v>45.94965131</v>
      </c>
      <c r="BJ14" s="109">
        <v>44.774594450000002</v>
      </c>
      <c r="BK14" s="109">
        <v>43.692881219999997</v>
      </c>
      <c r="BL14" s="109">
        <v>44.676643759999997</v>
      </c>
      <c r="BM14" s="109">
        <v>35.71218983</v>
      </c>
      <c r="BN14" s="109">
        <v>24.994534160000001</v>
      </c>
      <c r="BO14" s="109">
        <v>27.6135406</v>
      </c>
      <c r="BP14" s="109">
        <v>20.996455789999999</v>
      </c>
      <c r="BQ14" s="109">
        <v>23.9149934</v>
      </c>
      <c r="BR14" s="109">
        <v>22.655041260000001</v>
      </c>
      <c r="BS14" s="109">
        <v>26.017914940000001</v>
      </c>
      <c r="BT14" s="109">
        <v>21.91932482</v>
      </c>
      <c r="BU14" s="109">
        <v>26.519028089999999</v>
      </c>
      <c r="BV14" s="109">
        <v>26.33223602</v>
      </c>
      <c r="BW14" s="109">
        <v>23.298646789999999</v>
      </c>
      <c r="BX14" s="109">
        <v>30.99488831</v>
      </c>
      <c r="BY14" s="109">
        <v>24.811834279999999</v>
      </c>
      <c r="BZ14" s="109">
        <v>20.23809284</v>
      </c>
      <c r="CA14" s="109">
        <v>22.1479572</v>
      </c>
      <c r="CB14" s="109">
        <v>17.074876979999999</v>
      </c>
      <c r="CC14" s="109">
        <v>29.14974475</v>
      </c>
      <c r="CD14" s="109">
        <v>27.859451809999999</v>
      </c>
      <c r="CE14" s="109">
        <v>30.859860059999999</v>
      </c>
      <c r="CF14" s="109">
        <v>22.231621140000001</v>
      </c>
      <c r="CG14" s="109">
        <v>22.462509959999998</v>
      </c>
      <c r="CH14" s="109">
        <v>21.870879259999999</v>
      </c>
      <c r="CI14" s="109">
        <v>45.276662020000003</v>
      </c>
      <c r="CJ14" s="109">
        <v>47.836256769999999</v>
      </c>
      <c r="CK14" s="109">
        <v>40.555100340000003</v>
      </c>
      <c r="CL14" s="109">
        <v>33.44939849</v>
      </c>
      <c r="CM14" s="109">
        <v>35.44558147</v>
      </c>
      <c r="CN14" s="109">
        <v>29.079557489999999</v>
      </c>
      <c r="CO14" s="109">
        <v>33.879776890000002</v>
      </c>
      <c r="CP14" s="109">
        <v>37.380038499999998</v>
      </c>
      <c r="CQ14" s="109">
        <v>39.0807231</v>
      </c>
      <c r="CR14" s="109">
        <v>23.934469660000001</v>
      </c>
      <c r="CS14" s="109">
        <v>34.475296280000002</v>
      </c>
      <c r="CT14" s="109">
        <v>27.519532349999999</v>
      </c>
    </row>
    <row r="15" spans="1:98" ht="15.5">
      <c r="A15" s="256"/>
      <c r="B15" s="233" t="s">
        <v>129</v>
      </c>
      <c r="C15" s="109">
        <v>25.04923007</v>
      </c>
      <c r="D15" s="109">
        <v>27.300619170000001</v>
      </c>
      <c r="E15" s="109">
        <v>21.31618787</v>
      </c>
      <c r="F15" s="109">
        <v>16.061874020000001</v>
      </c>
      <c r="G15" s="109">
        <v>19.101105310000001</v>
      </c>
      <c r="H15" s="109">
        <v>10.82385131</v>
      </c>
      <c r="I15" s="109">
        <v>17.402992399999999</v>
      </c>
      <c r="J15" s="109">
        <v>19.145365720000001</v>
      </c>
      <c r="K15" s="109">
        <v>14.178511240000001</v>
      </c>
      <c r="L15" s="109">
        <v>23.056397230000002</v>
      </c>
      <c r="M15" s="109">
        <v>20.02707784</v>
      </c>
      <c r="N15" s="109">
        <v>29.05481288</v>
      </c>
      <c r="O15" s="109">
        <v>22.277782500000001</v>
      </c>
      <c r="P15" s="109">
        <v>22.100963149999998</v>
      </c>
      <c r="Q15" s="109">
        <v>22.614254240000001</v>
      </c>
      <c r="R15" s="109">
        <v>15.145527830000001</v>
      </c>
      <c r="S15" s="109">
        <v>14.781980020000001</v>
      </c>
      <c r="T15" s="109">
        <v>15.70516329</v>
      </c>
      <c r="U15" s="109">
        <v>24.896317580000002</v>
      </c>
      <c r="V15" s="109">
        <v>18.487658150000001</v>
      </c>
      <c r="W15" s="109">
        <v>40.80936707</v>
      </c>
      <c r="X15" s="109">
        <v>18.117222699999999</v>
      </c>
      <c r="Y15" s="109">
        <v>19.390430129999999</v>
      </c>
      <c r="Z15" s="109">
        <v>15.544829419999999</v>
      </c>
      <c r="AA15" s="109">
        <v>25.737985479999999</v>
      </c>
      <c r="AB15" s="109">
        <v>28.203411330000002</v>
      </c>
      <c r="AC15" s="109">
        <v>22.378439270000001</v>
      </c>
      <c r="AD15" s="109">
        <v>23.55101544</v>
      </c>
      <c r="AE15" s="109">
        <v>24.51367544</v>
      </c>
      <c r="AF15" s="109">
        <v>21.365910020000001</v>
      </c>
      <c r="AG15" s="109">
        <v>33.3642921</v>
      </c>
      <c r="AH15" s="109">
        <v>36.119388669999999</v>
      </c>
      <c r="AI15" s="109">
        <v>28.42565003</v>
      </c>
      <c r="AJ15" s="109">
        <v>28.539730609999999</v>
      </c>
      <c r="AK15" s="109">
        <v>28.16480834</v>
      </c>
      <c r="AL15" s="109">
        <v>29.162217099999999</v>
      </c>
      <c r="AM15" s="109">
        <v>47.88390416</v>
      </c>
      <c r="AN15" s="109">
        <v>44.330837639999999</v>
      </c>
      <c r="AO15" s="109">
        <v>51.313977299999998</v>
      </c>
      <c r="AP15" s="109">
        <v>40.540780910000002</v>
      </c>
      <c r="AQ15" s="109">
        <v>42.159018789999998</v>
      </c>
      <c r="AR15" s="109">
        <v>38.512599010000002</v>
      </c>
      <c r="AS15" s="109">
        <v>28.795643909999999</v>
      </c>
      <c r="AT15" s="109">
        <v>30.510559919999999</v>
      </c>
      <c r="AU15" s="109">
        <v>26.398075980000002</v>
      </c>
      <c r="AV15" s="109">
        <v>40.750227529999997</v>
      </c>
      <c r="AW15" s="109">
        <v>42.229389240000003</v>
      </c>
      <c r="AX15" s="109">
        <v>38.95357559</v>
      </c>
      <c r="AY15" s="109">
        <v>38.65593887</v>
      </c>
      <c r="AZ15" s="109">
        <v>42.196632000000001</v>
      </c>
      <c r="BA15" s="109">
        <v>34.244754960000002</v>
      </c>
      <c r="BB15" s="109">
        <v>25.866671579999998</v>
      </c>
      <c r="BC15" s="109">
        <v>23.111686150000001</v>
      </c>
      <c r="BD15" s="109">
        <v>30.375975440000001</v>
      </c>
      <c r="BE15" s="109">
        <v>21.999946130000001</v>
      </c>
      <c r="BF15" s="109">
        <v>23.421982230000001</v>
      </c>
      <c r="BG15" s="109">
        <v>19.49494709</v>
      </c>
      <c r="BH15" s="109">
        <v>51.638232680000002</v>
      </c>
      <c r="BI15" s="109">
        <v>48.12586958</v>
      </c>
      <c r="BJ15" s="109">
        <v>43.320408479999998</v>
      </c>
      <c r="BK15" s="109">
        <v>43.18632418</v>
      </c>
      <c r="BL15" s="109">
        <v>45.044926689999997</v>
      </c>
      <c r="BM15" s="109">
        <v>34.56531098</v>
      </c>
      <c r="BN15" s="109">
        <v>22.736741769999998</v>
      </c>
      <c r="BO15" s="109">
        <v>24.600677000000001</v>
      </c>
      <c r="BP15" s="109">
        <v>19.838861300000001</v>
      </c>
      <c r="BQ15" s="109">
        <v>24.02041766</v>
      </c>
      <c r="BR15" s="109">
        <v>22.536023839999999</v>
      </c>
      <c r="BS15" s="109">
        <v>26.436674679999999</v>
      </c>
      <c r="BT15" s="109">
        <v>20.574816179999999</v>
      </c>
      <c r="BU15" s="109">
        <v>24.317547709999999</v>
      </c>
      <c r="BV15" s="109">
        <v>23.4974296</v>
      </c>
      <c r="BW15" s="109">
        <v>25.772286999999999</v>
      </c>
      <c r="BX15" s="109">
        <v>32.507553139999999</v>
      </c>
      <c r="BY15" s="109">
        <v>30.617229420000001</v>
      </c>
      <c r="BZ15" s="109">
        <v>20.395086840000001</v>
      </c>
      <c r="CA15" s="109">
        <v>23.188492539999999</v>
      </c>
      <c r="CB15" s="109">
        <v>15.84160449</v>
      </c>
      <c r="CC15" s="109">
        <v>31.618834679999999</v>
      </c>
      <c r="CD15" s="109">
        <v>32.03400791</v>
      </c>
      <c r="CE15" s="109">
        <v>30.708780300000001</v>
      </c>
      <c r="CF15" s="109">
        <v>20.831209810000001</v>
      </c>
      <c r="CG15" s="109">
        <v>21.806652570000001</v>
      </c>
      <c r="CH15" s="109">
        <v>19.191553330000001</v>
      </c>
      <c r="CI15" s="109">
        <v>46.686207289999999</v>
      </c>
      <c r="CJ15" s="109">
        <v>47.482956440000002</v>
      </c>
      <c r="CK15" s="109">
        <v>43.643814759999998</v>
      </c>
      <c r="CL15" s="109">
        <v>35.184148469999997</v>
      </c>
      <c r="CM15" s="109">
        <v>37.01280792</v>
      </c>
      <c r="CN15" s="109">
        <v>31.602027570000001</v>
      </c>
      <c r="CO15" s="109">
        <v>32.522940300000002</v>
      </c>
      <c r="CP15" s="109">
        <v>36.818701500000003</v>
      </c>
      <c r="CQ15" s="109">
        <v>36.412158380000001</v>
      </c>
      <c r="CR15" s="109">
        <v>23.040390989999999</v>
      </c>
      <c r="CS15" s="109">
        <v>34.693217660000002</v>
      </c>
      <c r="CT15" s="109">
        <v>28.231659359999998</v>
      </c>
    </row>
    <row r="16" spans="1:98" ht="15.5">
      <c r="A16" s="256"/>
      <c r="B16" s="233" t="s">
        <v>130</v>
      </c>
      <c r="C16" s="109">
        <v>25.734012150000002</v>
      </c>
      <c r="D16" s="109">
        <v>27.756674350000001</v>
      </c>
      <c r="E16" s="109">
        <v>22.300073950000002</v>
      </c>
      <c r="F16" s="109">
        <v>16.74233478</v>
      </c>
      <c r="G16" s="109">
        <v>19.085451190000001</v>
      </c>
      <c r="H16" s="109">
        <v>12.860836020000001</v>
      </c>
      <c r="I16" s="109">
        <v>17.189205149999999</v>
      </c>
      <c r="J16" s="109">
        <v>18.1943257</v>
      </c>
      <c r="K16" s="109">
        <v>15.43204989</v>
      </c>
      <c r="L16" s="109">
        <v>25.875046940000001</v>
      </c>
      <c r="M16" s="109">
        <v>21.85234324</v>
      </c>
      <c r="N16" s="109">
        <v>33.569152160000002</v>
      </c>
      <c r="O16" s="109">
        <v>25.95659405</v>
      </c>
      <c r="P16" s="109">
        <v>25.514903709999999</v>
      </c>
      <c r="Q16" s="109">
        <v>26.762272200000002</v>
      </c>
      <c r="R16" s="109">
        <v>17.510591290000001</v>
      </c>
      <c r="S16" s="109">
        <v>17.401993470000001</v>
      </c>
      <c r="T16" s="109">
        <v>17.67542972</v>
      </c>
      <c r="U16" s="109">
        <v>24.697634000000001</v>
      </c>
      <c r="V16" s="109">
        <v>16.93834876</v>
      </c>
      <c r="W16" s="109">
        <v>42.459038130000003</v>
      </c>
      <c r="X16" s="109">
        <v>18.130404720000001</v>
      </c>
      <c r="Y16" s="109">
        <v>19.62281694</v>
      </c>
      <c r="Z16" s="109">
        <v>15.187397949999999</v>
      </c>
      <c r="AA16" s="109">
        <v>26.260845790000001</v>
      </c>
      <c r="AB16" s="109">
        <v>28.76804937</v>
      </c>
      <c r="AC16" s="109">
        <v>22.94610844</v>
      </c>
      <c r="AD16" s="109">
        <v>25.999767810000002</v>
      </c>
      <c r="AE16" s="109">
        <v>26.74615674</v>
      </c>
      <c r="AF16" s="109">
        <v>24.29344759</v>
      </c>
      <c r="AG16" s="109">
        <v>33.483613220000002</v>
      </c>
      <c r="AH16" s="109">
        <v>36.511082479999999</v>
      </c>
      <c r="AI16" s="109">
        <v>28.2723674</v>
      </c>
      <c r="AJ16" s="109">
        <v>29.758962239999999</v>
      </c>
      <c r="AK16" s="109">
        <v>28.878382500000001</v>
      </c>
      <c r="AL16" s="109">
        <v>31.218436109999999</v>
      </c>
      <c r="AM16" s="109">
        <v>45.695195259999998</v>
      </c>
      <c r="AN16" s="109">
        <v>44.417226059999997</v>
      </c>
      <c r="AO16" s="109">
        <v>47.024094390000002</v>
      </c>
      <c r="AP16" s="109">
        <v>40.924009060000003</v>
      </c>
      <c r="AQ16" s="109">
        <v>43.319975020000001</v>
      </c>
      <c r="AR16" s="109">
        <v>37.887509739999999</v>
      </c>
      <c r="AS16" s="109">
        <v>28.264245720000002</v>
      </c>
      <c r="AT16" s="109">
        <v>29.43047722</v>
      </c>
      <c r="AU16" s="109">
        <v>26.618690770000001</v>
      </c>
      <c r="AV16" s="109">
        <v>40.97278833</v>
      </c>
      <c r="AW16" s="109">
        <v>43.254736960000002</v>
      </c>
      <c r="AX16" s="109">
        <v>38.228902300000001</v>
      </c>
      <c r="AY16" s="109">
        <v>39.183181480000002</v>
      </c>
      <c r="AZ16" s="109">
        <v>43.53625615</v>
      </c>
      <c r="BA16" s="109">
        <v>34.071228529999999</v>
      </c>
      <c r="BB16" s="109">
        <v>26.09248406</v>
      </c>
      <c r="BC16" s="109">
        <v>21.468267359999999</v>
      </c>
      <c r="BD16" s="109">
        <v>33.27865834</v>
      </c>
      <c r="BE16" s="109">
        <v>23.217425819999999</v>
      </c>
      <c r="BF16" s="109">
        <v>24.145274789999998</v>
      </c>
      <c r="BG16" s="109">
        <v>21.59085812</v>
      </c>
      <c r="BH16" s="109">
        <v>50.865507639999997</v>
      </c>
      <c r="BI16" s="109">
        <v>45.148198379999997</v>
      </c>
      <c r="BJ16" s="109">
        <v>47.166988430000004</v>
      </c>
      <c r="BK16" s="109">
        <v>44.408645460000002</v>
      </c>
      <c r="BL16" s="109">
        <v>45.556339289999997</v>
      </c>
      <c r="BM16" s="109">
        <v>36.990444510000003</v>
      </c>
      <c r="BN16" s="109">
        <v>23.683099680000002</v>
      </c>
      <c r="BO16" s="109">
        <v>25.222772509999999</v>
      </c>
      <c r="BP16" s="109">
        <v>21.321382809999999</v>
      </c>
      <c r="BQ16" s="109">
        <v>24.908536040000001</v>
      </c>
      <c r="BR16" s="109">
        <v>24.101493390000002</v>
      </c>
      <c r="BS16" s="109">
        <v>26.19249868</v>
      </c>
      <c r="BT16" s="109">
        <v>20.155669230000001</v>
      </c>
      <c r="BU16" s="109">
        <v>25.150699549999999</v>
      </c>
      <c r="BV16" s="109">
        <v>23.91694485</v>
      </c>
      <c r="BW16" s="109">
        <v>24.737379140000002</v>
      </c>
      <c r="BX16" s="109">
        <v>31.437787490000002</v>
      </c>
      <c r="BY16" s="109">
        <v>28.571578370000001</v>
      </c>
      <c r="BZ16" s="109">
        <v>21.718204459999999</v>
      </c>
      <c r="CA16" s="109">
        <v>22.76457731</v>
      </c>
      <c r="CB16" s="109">
        <v>20.050070269999999</v>
      </c>
      <c r="CC16" s="109">
        <v>34.070343360000003</v>
      </c>
      <c r="CD16" s="109">
        <v>29.555072039999999</v>
      </c>
      <c r="CE16" s="109">
        <v>39.513596980000003</v>
      </c>
      <c r="CF16" s="109">
        <v>23.047227240000002</v>
      </c>
      <c r="CG16" s="109">
        <v>23.27603732</v>
      </c>
      <c r="CH16" s="109">
        <v>22.662549819999999</v>
      </c>
      <c r="CI16" s="109">
        <v>45.72804395</v>
      </c>
      <c r="CJ16" s="109">
        <v>46.639208619999998</v>
      </c>
      <c r="CK16" s="109">
        <v>41.958054500000003</v>
      </c>
      <c r="CL16" s="109">
        <v>33.007228810000001</v>
      </c>
      <c r="CM16" s="109">
        <v>33.53536063</v>
      </c>
      <c r="CN16" s="109">
        <v>30.872091879999999</v>
      </c>
      <c r="CO16" s="109">
        <v>31.98027385</v>
      </c>
      <c r="CP16" s="109">
        <v>35.13325992</v>
      </c>
      <c r="CQ16" s="109">
        <v>36.526769809999998</v>
      </c>
      <c r="CR16" s="109">
        <v>22.860812769999999</v>
      </c>
      <c r="CS16" s="109">
        <v>36.058054140000003</v>
      </c>
      <c r="CT16" s="109">
        <v>27.86353093</v>
      </c>
    </row>
    <row r="17" spans="1:98" ht="15.5">
      <c r="A17" s="256">
        <v>2008</v>
      </c>
      <c r="B17" s="233" t="s">
        <v>127</v>
      </c>
      <c r="C17" s="109">
        <v>27.44861165</v>
      </c>
      <c r="D17" s="109">
        <v>29.590602180000001</v>
      </c>
      <c r="E17" s="109">
        <v>23.75681295</v>
      </c>
      <c r="F17" s="109">
        <v>18.622484329999999</v>
      </c>
      <c r="G17" s="109">
        <v>21.141593669999999</v>
      </c>
      <c r="H17" s="109">
        <v>14.340333380000001</v>
      </c>
      <c r="I17" s="109">
        <v>15.87674921</v>
      </c>
      <c r="J17" s="109">
        <v>16.926893079999999</v>
      </c>
      <c r="K17" s="109">
        <v>14.06472922</v>
      </c>
      <c r="L17" s="109">
        <v>24.766965460000002</v>
      </c>
      <c r="M17" s="109">
        <v>21.840954079999999</v>
      </c>
      <c r="N17" s="109">
        <v>30.44064062</v>
      </c>
      <c r="O17" s="109">
        <v>26.658497069999999</v>
      </c>
      <c r="P17" s="109">
        <v>25.99602788</v>
      </c>
      <c r="Q17" s="109">
        <v>27.87831723</v>
      </c>
      <c r="R17" s="109">
        <v>17.68576341</v>
      </c>
      <c r="S17" s="109">
        <v>16.973024039999999</v>
      </c>
      <c r="T17" s="109">
        <v>18.72583303</v>
      </c>
      <c r="U17" s="109">
        <v>24.492020409999999</v>
      </c>
      <c r="V17" s="109">
        <v>17.724539539999999</v>
      </c>
      <c r="W17" s="109">
        <v>40.877766649999998</v>
      </c>
      <c r="X17" s="109">
        <v>17.251607920000001</v>
      </c>
      <c r="Y17" s="109">
        <v>19.66666596</v>
      </c>
      <c r="Z17" s="109">
        <v>12.36992201</v>
      </c>
      <c r="AA17" s="109">
        <v>26.287623539999998</v>
      </c>
      <c r="AB17" s="109">
        <v>28.855674319999999</v>
      </c>
      <c r="AC17" s="109">
        <v>22.78998365</v>
      </c>
      <c r="AD17" s="109">
        <v>24.234077289999998</v>
      </c>
      <c r="AE17" s="109">
        <v>25.921054290000001</v>
      </c>
      <c r="AF17" s="109">
        <v>21.207804029999998</v>
      </c>
      <c r="AG17" s="109">
        <v>34.040606439999998</v>
      </c>
      <c r="AH17" s="109">
        <v>36.674779540000003</v>
      </c>
      <c r="AI17" s="109">
        <v>29.58178019</v>
      </c>
      <c r="AJ17" s="109">
        <v>28.4241457</v>
      </c>
      <c r="AK17" s="109">
        <v>28.199684990000002</v>
      </c>
      <c r="AL17" s="109">
        <v>28.788522820000001</v>
      </c>
      <c r="AM17" s="109">
        <v>45.925495959999999</v>
      </c>
      <c r="AN17" s="109">
        <v>44.273158960000004</v>
      </c>
      <c r="AO17" s="109">
        <v>47.647066270000003</v>
      </c>
      <c r="AP17" s="109">
        <v>39.01428121</v>
      </c>
      <c r="AQ17" s="109">
        <v>40.908756410000002</v>
      </c>
      <c r="AR17" s="109">
        <v>36.620871459999996</v>
      </c>
      <c r="AS17" s="109">
        <v>29.227303549999998</v>
      </c>
      <c r="AT17" s="109">
        <v>31.127259469999998</v>
      </c>
      <c r="AU17" s="109">
        <v>26.523095390000002</v>
      </c>
      <c r="AV17" s="109">
        <v>42.409610399999998</v>
      </c>
      <c r="AW17" s="109">
        <v>45.475511969999999</v>
      </c>
      <c r="AX17" s="109">
        <v>38.571868680000001</v>
      </c>
      <c r="AY17" s="109">
        <v>39.347767300000001</v>
      </c>
      <c r="AZ17" s="109">
        <v>44.15491737</v>
      </c>
      <c r="BA17" s="109">
        <v>33.457821520000003</v>
      </c>
      <c r="BB17" s="109">
        <v>27.236395819999998</v>
      </c>
      <c r="BC17" s="109">
        <v>23.6919945</v>
      </c>
      <c r="BD17" s="109">
        <v>32.965124279999998</v>
      </c>
      <c r="BE17" s="109">
        <v>22.577907499999998</v>
      </c>
      <c r="BF17" s="109">
        <v>23.489751259999998</v>
      </c>
      <c r="BG17" s="109">
        <v>20.956350619999998</v>
      </c>
      <c r="BH17" s="109">
        <v>52.847130620000001</v>
      </c>
      <c r="BI17" s="109">
        <v>48.868655269999998</v>
      </c>
      <c r="BJ17" s="109">
        <v>48.517028279999998</v>
      </c>
      <c r="BK17" s="109">
        <v>44.301621830000002</v>
      </c>
      <c r="BL17" s="109">
        <v>47.682871230000003</v>
      </c>
      <c r="BM17" s="109">
        <v>34.714356440000003</v>
      </c>
      <c r="BN17" s="109">
        <v>22.668853460000001</v>
      </c>
      <c r="BO17" s="109">
        <v>24.053672120000002</v>
      </c>
      <c r="BP17" s="109">
        <v>20.46436915</v>
      </c>
      <c r="BQ17" s="109">
        <v>23.767298</v>
      </c>
      <c r="BR17" s="109">
        <v>23.21838477</v>
      </c>
      <c r="BS17" s="109">
        <v>24.64419225</v>
      </c>
      <c r="BT17" s="109">
        <v>19.282038270000001</v>
      </c>
      <c r="BU17" s="109">
        <v>25.200667299999999</v>
      </c>
      <c r="BV17" s="109">
        <v>20.832062409999999</v>
      </c>
      <c r="BW17" s="109">
        <v>25.022419249999999</v>
      </c>
      <c r="BX17" s="109">
        <v>33.830556809999997</v>
      </c>
      <c r="BY17" s="109">
        <v>26.14787012</v>
      </c>
      <c r="BZ17" s="109">
        <v>21.29575367</v>
      </c>
      <c r="CA17" s="109">
        <v>22.28376446</v>
      </c>
      <c r="CB17" s="109">
        <v>19.74869095</v>
      </c>
      <c r="CC17" s="109">
        <v>32.689120119999998</v>
      </c>
      <c r="CD17" s="109">
        <v>33.319399679999997</v>
      </c>
      <c r="CE17" s="109">
        <v>31.505480030000001</v>
      </c>
      <c r="CF17" s="109">
        <v>23.96343006</v>
      </c>
      <c r="CG17" s="109">
        <v>24.747766599999999</v>
      </c>
      <c r="CH17" s="109">
        <v>22.662650320000001</v>
      </c>
      <c r="CI17" s="109">
        <v>44.284287450000001</v>
      </c>
      <c r="CJ17" s="109">
        <v>44.639916399999997</v>
      </c>
      <c r="CK17" s="109">
        <v>41.35681555</v>
      </c>
      <c r="CL17" s="109">
        <v>33.164739070000003</v>
      </c>
      <c r="CM17" s="109">
        <v>34.139017430000003</v>
      </c>
      <c r="CN17" s="109">
        <v>29.667146979999998</v>
      </c>
      <c r="CO17" s="109">
        <v>31.614031239999999</v>
      </c>
      <c r="CP17" s="109">
        <v>35.605074139999999</v>
      </c>
      <c r="CQ17" s="109">
        <v>35.090059429999997</v>
      </c>
      <c r="CR17" s="109">
        <v>26.17851757</v>
      </c>
      <c r="CS17" s="109">
        <v>36.193050630000002</v>
      </c>
      <c r="CT17" s="109">
        <v>28.777406379999999</v>
      </c>
    </row>
    <row r="18" spans="1:98" ht="15.5">
      <c r="A18" s="256"/>
      <c r="B18" s="233" t="s">
        <v>128</v>
      </c>
      <c r="C18" s="109">
        <v>26.29400725</v>
      </c>
      <c r="D18" s="109">
        <v>27.76716888</v>
      </c>
      <c r="E18" s="109">
        <v>23.88613861</v>
      </c>
      <c r="F18" s="109">
        <v>17.112772450000001</v>
      </c>
      <c r="G18" s="109">
        <v>18.62929235</v>
      </c>
      <c r="H18" s="109">
        <v>14.722758069999999</v>
      </c>
      <c r="I18" s="109">
        <v>18.163688799999999</v>
      </c>
      <c r="J18" s="109">
        <v>19.38545938</v>
      </c>
      <c r="K18" s="109">
        <v>16.040824189999999</v>
      </c>
      <c r="L18" s="109">
        <v>23.345814860000001</v>
      </c>
      <c r="M18" s="109">
        <v>20.81445974</v>
      </c>
      <c r="N18" s="109">
        <v>28.087518119999999</v>
      </c>
      <c r="O18" s="109">
        <v>25.04328765</v>
      </c>
      <c r="P18" s="109">
        <v>24.576845710000001</v>
      </c>
      <c r="Q18" s="109">
        <v>25.899936350000001</v>
      </c>
      <c r="R18" s="109">
        <v>18.045528959999999</v>
      </c>
      <c r="S18" s="109">
        <v>17.05124193</v>
      </c>
      <c r="T18" s="109">
        <v>19.452811650000001</v>
      </c>
      <c r="U18" s="109">
        <v>22.258793560000001</v>
      </c>
      <c r="V18" s="109">
        <v>16.539398899999998</v>
      </c>
      <c r="W18" s="109">
        <v>36.68430335</v>
      </c>
      <c r="X18" s="109">
        <v>17.274907420000002</v>
      </c>
      <c r="Y18" s="109">
        <v>18.97855363</v>
      </c>
      <c r="Z18" s="109">
        <v>13.980796339999999</v>
      </c>
      <c r="AA18" s="109">
        <v>27.345941710000002</v>
      </c>
      <c r="AB18" s="109">
        <v>29.350018080000002</v>
      </c>
      <c r="AC18" s="109">
        <v>24.670223889999999</v>
      </c>
      <c r="AD18" s="109">
        <v>26.339000469999998</v>
      </c>
      <c r="AE18" s="109">
        <v>28.318451840000002</v>
      </c>
      <c r="AF18" s="109">
        <v>23.03308389</v>
      </c>
      <c r="AG18" s="109">
        <v>33.522887879999999</v>
      </c>
      <c r="AH18" s="109">
        <v>35.547261540000001</v>
      </c>
      <c r="AI18" s="109">
        <v>30.00814974</v>
      </c>
      <c r="AJ18" s="109">
        <v>30.106873610000001</v>
      </c>
      <c r="AK18" s="109">
        <v>27.90634369</v>
      </c>
      <c r="AL18" s="109">
        <v>33.785591859999997</v>
      </c>
      <c r="AM18" s="109">
        <v>46.383934750000002</v>
      </c>
      <c r="AN18" s="109">
        <v>46.368203639999997</v>
      </c>
      <c r="AO18" s="109">
        <v>46.401405789999998</v>
      </c>
      <c r="AP18" s="109">
        <v>38.984295449999998</v>
      </c>
      <c r="AQ18" s="109">
        <v>42.48914971</v>
      </c>
      <c r="AR18" s="109">
        <v>34.354791849999998</v>
      </c>
      <c r="AS18" s="109">
        <v>29.45329495</v>
      </c>
      <c r="AT18" s="109">
        <v>30.99282685</v>
      </c>
      <c r="AU18" s="109">
        <v>27.314950970000002</v>
      </c>
      <c r="AV18" s="109">
        <v>40.249012579999999</v>
      </c>
      <c r="AW18" s="109">
        <v>44.057076760000001</v>
      </c>
      <c r="AX18" s="109">
        <v>35.646945420000002</v>
      </c>
      <c r="AY18" s="109">
        <v>41.785636650000001</v>
      </c>
      <c r="AZ18" s="109">
        <v>46.231426149999997</v>
      </c>
      <c r="BA18" s="109">
        <v>36.429554080000003</v>
      </c>
      <c r="BB18" s="109">
        <v>28.140157869999999</v>
      </c>
      <c r="BC18" s="109">
        <v>23.885635669999999</v>
      </c>
      <c r="BD18" s="109">
        <v>34.919118230000002</v>
      </c>
      <c r="BE18" s="109">
        <v>23.691866560000001</v>
      </c>
      <c r="BF18" s="109">
        <v>25.493401909999999</v>
      </c>
      <c r="BG18" s="109">
        <v>20.54705268</v>
      </c>
      <c r="BH18" s="109">
        <v>55.040968300000003</v>
      </c>
      <c r="BI18" s="109">
        <v>50.785021669999999</v>
      </c>
      <c r="BJ18" s="109">
        <v>52.637811110000001</v>
      </c>
      <c r="BK18" s="109">
        <v>43.772321980000001</v>
      </c>
      <c r="BL18" s="109">
        <v>44.720561259999997</v>
      </c>
      <c r="BM18" s="109">
        <v>36.973455780000002</v>
      </c>
      <c r="BN18" s="109">
        <v>22.71868877</v>
      </c>
      <c r="BO18" s="109">
        <v>23.59663479</v>
      </c>
      <c r="BP18" s="109">
        <v>21.378121010000001</v>
      </c>
      <c r="BQ18" s="109">
        <v>24.706036659999999</v>
      </c>
      <c r="BR18" s="109">
        <v>24.709995559999999</v>
      </c>
      <c r="BS18" s="109">
        <v>24.699956319999998</v>
      </c>
      <c r="BT18" s="109">
        <v>21.149553050000002</v>
      </c>
      <c r="BU18" s="109">
        <v>26.95657194</v>
      </c>
      <c r="BV18" s="109">
        <v>23.231170800000001</v>
      </c>
      <c r="BW18" s="109">
        <v>24.301517019999999</v>
      </c>
      <c r="BX18" s="109">
        <v>32.44435575</v>
      </c>
      <c r="BY18" s="109">
        <v>25.584480540000001</v>
      </c>
      <c r="BZ18" s="109">
        <v>22.562514279999998</v>
      </c>
      <c r="CA18" s="109">
        <v>23.476829120000001</v>
      </c>
      <c r="CB18" s="109">
        <v>21.10658213</v>
      </c>
      <c r="CC18" s="109">
        <v>31.403064319999999</v>
      </c>
      <c r="CD18" s="109">
        <v>31.35322918</v>
      </c>
      <c r="CE18" s="109">
        <v>30.730244410000001</v>
      </c>
      <c r="CF18" s="109">
        <v>22.854660639999999</v>
      </c>
      <c r="CG18" s="109">
        <v>23.511470769999999</v>
      </c>
      <c r="CH18" s="109">
        <v>21.792462220000001</v>
      </c>
      <c r="CI18" s="109">
        <v>44.221193990000003</v>
      </c>
      <c r="CJ18" s="109">
        <v>45.136688579999998</v>
      </c>
      <c r="CK18" s="109">
        <v>41.09134916</v>
      </c>
      <c r="CL18" s="109">
        <v>33.318298970000001</v>
      </c>
      <c r="CM18" s="109">
        <v>34.341885159999997</v>
      </c>
      <c r="CN18" s="109">
        <v>31.154585839999999</v>
      </c>
      <c r="CO18" s="109">
        <v>31.482505750000001</v>
      </c>
      <c r="CP18" s="109">
        <v>35.466936080000004</v>
      </c>
      <c r="CQ18" s="109">
        <v>34.958827739999997</v>
      </c>
      <c r="CR18" s="109">
        <v>23.621274159999999</v>
      </c>
      <c r="CS18" s="109">
        <v>33.431539639999997</v>
      </c>
      <c r="CT18" s="109">
        <v>30.294352459999999</v>
      </c>
    </row>
    <row r="19" spans="1:98" ht="15.5">
      <c r="A19" s="256"/>
      <c r="B19" s="233" t="s">
        <v>129</v>
      </c>
      <c r="C19" s="109">
        <v>25.398617959999999</v>
      </c>
      <c r="D19" s="109">
        <v>26.67732389</v>
      </c>
      <c r="E19" s="109">
        <v>23.290801869999999</v>
      </c>
      <c r="F19" s="109">
        <v>18.05364222</v>
      </c>
      <c r="G19" s="109">
        <v>19.759179369999998</v>
      </c>
      <c r="H19" s="109">
        <v>15.351709100000001</v>
      </c>
      <c r="I19" s="109">
        <v>18.639235549999999</v>
      </c>
      <c r="J19" s="109">
        <v>19.594381179999999</v>
      </c>
      <c r="K19" s="109">
        <v>17.025280899999998</v>
      </c>
      <c r="L19" s="109">
        <v>25.51732367</v>
      </c>
      <c r="M19" s="109">
        <v>22.256206169999999</v>
      </c>
      <c r="N19" s="109">
        <v>31.678568500000001</v>
      </c>
      <c r="O19" s="109">
        <v>23.841530980000002</v>
      </c>
      <c r="P19" s="109">
        <v>23.423033230000001</v>
      </c>
      <c r="Q19" s="109">
        <v>24.58601848</v>
      </c>
      <c r="R19" s="109">
        <v>17.492970490000001</v>
      </c>
      <c r="S19" s="109">
        <v>16.617965160000001</v>
      </c>
      <c r="T19" s="109">
        <v>18.784663030000001</v>
      </c>
      <c r="U19" s="109">
        <v>22.622644770000001</v>
      </c>
      <c r="V19" s="109">
        <v>16.0584563</v>
      </c>
      <c r="W19" s="109">
        <v>38.698435490000001</v>
      </c>
      <c r="X19" s="109">
        <v>19.135128730000002</v>
      </c>
      <c r="Y19" s="109">
        <v>20.93634346</v>
      </c>
      <c r="Z19" s="109">
        <v>15.62496144</v>
      </c>
      <c r="AA19" s="109">
        <v>25.628948980000001</v>
      </c>
      <c r="AB19" s="109">
        <v>28.510140440000001</v>
      </c>
      <c r="AC19" s="109">
        <v>21.73324933</v>
      </c>
      <c r="AD19" s="109">
        <v>25.575875669999999</v>
      </c>
      <c r="AE19" s="109">
        <v>27.42526432</v>
      </c>
      <c r="AF19" s="109">
        <v>22.075446289999999</v>
      </c>
      <c r="AG19" s="109">
        <v>32.224753149999998</v>
      </c>
      <c r="AH19" s="109">
        <v>34.866472600000002</v>
      </c>
      <c r="AI19" s="109">
        <v>27.573734850000001</v>
      </c>
      <c r="AJ19" s="109">
        <v>28.446243519999999</v>
      </c>
      <c r="AK19" s="109">
        <v>27.674809490000001</v>
      </c>
      <c r="AL19" s="109">
        <v>29.72749044</v>
      </c>
      <c r="AM19" s="109">
        <v>47.504199270000001</v>
      </c>
      <c r="AN19" s="109">
        <v>45.050740410000003</v>
      </c>
      <c r="AO19" s="109">
        <v>49.949874379999997</v>
      </c>
      <c r="AP19" s="109">
        <v>41.050571560000002</v>
      </c>
      <c r="AQ19" s="109">
        <v>43.664035419999998</v>
      </c>
      <c r="AR19" s="109">
        <v>37.520550950000001</v>
      </c>
      <c r="AS19" s="109">
        <v>29.734831379999999</v>
      </c>
      <c r="AT19" s="109">
        <v>31.437840600000001</v>
      </c>
      <c r="AU19" s="109">
        <v>27.298231680000001</v>
      </c>
      <c r="AV19" s="109">
        <v>41.742644470000002</v>
      </c>
      <c r="AW19" s="109">
        <v>46.120995389999997</v>
      </c>
      <c r="AX19" s="109">
        <v>36.320420570000003</v>
      </c>
      <c r="AY19" s="109">
        <v>38.661190619999999</v>
      </c>
      <c r="AZ19" s="109">
        <v>43.259360299999997</v>
      </c>
      <c r="BA19" s="109">
        <v>33.089406490000002</v>
      </c>
      <c r="BB19" s="109">
        <v>26.516835960000002</v>
      </c>
      <c r="BC19" s="109">
        <v>22.638941750000001</v>
      </c>
      <c r="BD19" s="109">
        <v>32.806830560000002</v>
      </c>
      <c r="BE19" s="109">
        <v>23.397010529999999</v>
      </c>
      <c r="BF19" s="109">
        <v>24.735820060000002</v>
      </c>
      <c r="BG19" s="109">
        <v>20.95983262</v>
      </c>
      <c r="BH19" s="109">
        <v>52.793230719999997</v>
      </c>
      <c r="BI19" s="109">
        <v>49.475557680000001</v>
      </c>
      <c r="BJ19" s="109">
        <v>45.678774160000003</v>
      </c>
      <c r="BK19" s="109">
        <v>43.654675279999999</v>
      </c>
      <c r="BL19" s="109">
        <v>47.529710919999999</v>
      </c>
      <c r="BM19" s="109">
        <v>33.282909050000001</v>
      </c>
      <c r="BN19" s="109">
        <v>22.93414065</v>
      </c>
      <c r="BO19" s="109">
        <v>24.66231763</v>
      </c>
      <c r="BP19" s="109">
        <v>20.2656621</v>
      </c>
      <c r="BQ19" s="109">
        <v>24.64689087</v>
      </c>
      <c r="BR19" s="109">
        <v>25.566902259999999</v>
      </c>
      <c r="BS19" s="109">
        <v>23.151061259999999</v>
      </c>
      <c r="BT19" s="109">
        <v>21.100703630000002</v>
      </c>
      <c r="BU19" s="109">
        <v>26.734767720000001</v>
      </c>
      <c r="BV19" s="109">
        <v>22.233718289999999</v>
      </c>
      <c r="BW19" s="109">
        <v>25.537936909999999</v>
      </c>
      <c r="BX19" s="109">
        <v>32.699817639999999</v>
      </c>
      <c r="BY19" s="109">
        <v>28.16808516</v>
      </c>
      <c r="BZ19" s="109">
        <v>22.792537429999999</v>
      </c>
      <c r="CA19" s="109">
        <v>23.382328680000001</v>
      </c>
      <c r="CB19" s="109">
        <v>21.812298859999999</v>
      </c>
      <c r="CC19" s="109">
        <v>32.40422607</v>
      </c>
      <c r="CD19" s="109">
        <v>32.73073179</v>
      </c>
      <c r="CE19" s="109">
        <v>31.291632010000001</v>
      </c>
      <c r="CF19" s="109">
        <v>21.61477386</v>
      </c>
      <c r="CG19" s="109">
        <v>22.61659306</v>
      </c>
      <c r="CH19" s="109">
        <v>19.974179880000001</v>
      </c>
      <c r="CI19" s="109">
        <v>46.101605110000001</v>
      </c>
      <c r="CJ19" s="109">
        <v>47.144119519999997</v>
      </c>
      <c r="CK19" s="109">
        <v>42.141919510000001</v>
      </c>
      <c r="CL19" s="109">
        <v>34.247062700000001</v>
      </c>
      <c r="CM19" s="109">
        <v>33.634353949999998</v>
      </c>
      <c r="CN19" s="109">
        <v>33.947976189999999</v>
      </c>
      <c r="CO19" s="109">
        <v>33.352408529999998</v>
      </c>
      <c r="CP19" s="109">
        <v>37.370239079999998</v>
      </c>
      <c r="CQ19" s="109">
        <v>37.19565034</v>
      </c>
      <c r="CR19" s="109">
        <v>22.281698299999999</v>
      </c>
      <c r="CS19" s="109">
        <v>33.961810870000001</v>
      </c>
      <c r="CT19" s="109">
        <v>27.718844220000001</v>
      </c>
    </row>
    <row r="20" spans="1:98" ht="15.5">
      <c r="A20" s="256"/>
      <c r="B20" s="233" t="s">
        <v>130</v>
      </c>
      <c r="C20" s="109">
        <v>24.71378678</v>
      </c>
      <c r="D20" s="109">
        <v>26.048191289999998</v>
      </c>
      <c r="E20" s="109">
        <v>22.552168819999999</v>
      </c>
      <c r="F20" s="109">
        <v>17.197186720000001</v>
      </c>
      <c r="G20" s="109">
        <v>18.634673100000001</v>
      </c>
      <c r="H20" s="109">
        <v>14.91762821</v>
      </c>
      <c r="I20" s="109">
        <v>18.235173020000001</v>
      </c>
      <c r="J20" s="109">
        <v>20.100885550000001</v>
      </c>
      <c r="K20" s="109">
        <v>15.15776239</v>
      </c>
      <c r="L20" s="109">
        <v>24.653818040000001</v>
      </c>
      <c r="M20" s="109">
        <v>21.934257639999998</v>
      </c>
      <c r="N20" s="109">
        <v>29.820137559999999</v>
      </c>
      <c r="O20" s="109">
        <v>25.095312320000001</v>
      </c>
      <c r="P20" s="109">
        <v>24.583107349999999</v>
      </c>
      <c r="Q20" s="109">
        <v>25.986051679999999</v>
      </c>
      <c r="R20" s="109">
        <v>18.658111819999998</v>
      </c>
      <c r="S20" s="109">
        <v>17.351330529999998</v>
      </c>
      <c r="T20" s="109">
        <v>20.594609800000001</v>
      </c>
      <c r="U20" s="109">
        <v>21.034647750000001</v>
      </c>
      <c r="V20" s="109">
        <v>15.872689149999999</v>
      </c>
      <c r="W20" s="109">
        <v>34.507720560000003</v>
      </c>
      <c r="X20" s="109">
        <v>19.58343747</v>
      </c>
      <c r="Y20" s="109">
        <v>19.874587510000001</v>
      </c>
      <c r="Z20" s="109">
        <v>19.048485119999999</v>
      </c>
      <c r="AA20" s="109">
        <v>26.480778340000001</v>
      </c>
      <c r="AB20" s="109">
        <v>28.96686833</v>
      </c>
      <c r="AC20" s="109">
        <v>23.124722269999999</v>
      </c>
      <c r="AD20" s="109">
        <v>28.94480145</v>
      </c>
      <c r="AE20" s="109">
        <v>29.740247750000002</v>
      </c>
      <c r="AF20" s="109">
        <v>27.041995570000001</v>
      </c>
      <c r="AG20" s="109">
        <v>32.312687339999997</v>
      </c>
      <c r="AH20" s="109">
        <v>34.779285299999998</v>
      </c>
      <c r="AI20" s="109">
        <v>28.0356798</v>
      </c>
      <c r="AJ20" s="109">
        <v>27.353235609999999</v>
      </c>
      <c r="AK20" s="109">
        <v>25.79798486</v>
      </c>
      <c r="AL20" s="109">
        <v>29.906563689999999</v>
      </c>
      <c r="AM20" s="109">
        <v>45.981290469999998</v>
      </c>
      <c r="AN20" s="109">
        <v>44.806528180000001</v>
      </c>
      <c r="AO20" s="109">
        <v>47.181596519999999</v>
      </c>
      <c r="AP20" s="109">
        <v>41.462772280000003</v>
      </c>
      <c r="AQ20" s="109">
        <v>41.493176849999998</v>
      </c>
      <c r="AR20" s="109">
        <v>41.420977399999998</v>
      </c>
      <c r="AS20" s="109">
        <v>29.309102070000002</v>
      </c>
      <c r="AT20" s="109">
        <v>30.18244739</v>
      </c>
      <c r="AU20" s="109">
        <v>28.078695419999999</v>
      </c>
      <c r="AV20" s="109">
        <v>41.107390039999999</v>
      </c>
      <c r="AW20" s="109">
        <v>45.164976789999997</v>
      </c>
      <c r="AX20" s="109">
        <v>36.154690340000002</v>
      </c>
      <c r="AY20" s="109">
        <v>37.144801039999997</v>
      </c>
      <c r="AZ20" s="109">
        <v>41.402845419999998</v>
      </c>
      <c r="BA20" s="109">
        <v>32.003601600000003</v>
      </c>
      <c r="BB20" s="109">
        <v>26.379293570000002</v>
      </c>
      <c r="BC20" s="109">
        <v>21.991015569999998</v>
      </c>
      <c r="BD20" s="109">
        <v>33.6268928</v>
      </c>
      <c r="BE20" s="109">
        <v>22.52240707</v>
      </c>
      <c r="BF20" s="109">
        <v>23.262550050000002</v>
      </c>
      <c r="BG20" s="109">
        <v>21.194331139999999</v>
      </c>
      <c r="BH20" s="109">
        <v>53.846799820000001</v>
      </c>
      <c r="BI20" s="109">
        <v>51.6370176</v>
      </c>
      <c r="BJ20" s="109">
        <v>48.093179280000001</v>
      </c>
      <c r="BK20" s="109">
        <v>44.035430320000003</v>
      </c>
      <c r="BL20" s="109">
        <v>46.753276739999997</v>
      </c>
      <c r="BM20" s="109">
        <v>34.246017180000003</v>
      </c>
      <c r="BN20" s="109">
        <v>21.5936339</v>
      </c>
      <c r="BO20" s="109">
        <v>22.755489579999999</v>
      </c>
      <c r="BP20" s="109">
        <v>19.799423300000001</v>
      </c>
      <c r="BQ20" s="109">
        <v>23.708714029999999</v>
      </c>
      <c r="BR20" s="109">
        <v>22.9363709</v>
      </c>
      <c r="BS20" s="109">
        <v>24.94899289</v>
      </c>
      <c r="BT20" s="109">
        <v>20.529082500000001</v>
      </c>
      <c r="BU20" s="109">
        <v>26.79359552</v>
      </c>
      <c r="BV20" s="109">
        <v>22.914327400000001</v>
      </c>
      <c r="BW20" s="109">
        <v>25.991975790000001</v>
      </c>
      <c r="BX20" s="109">
        <v>33.826209980000002</v>
      </c>
      <c r="BY20" s="109">
        <v>28.622462339999998</v>
      </c>
      <c r="BZ20" s="109">
        <v>21.734934819999999</v>
      </c>
      <c r="CA20" s="109">
        <v>22.39208661</v>
      </c>
      <c r="CB20" s="109">
        <v>20.625750180000001</v>
      </c>
      <c r="CC20" s="109">
        <v>31.25961547</v>
      </c>
      <c r="CD20" s="109">
        <v>30.765528790000001</v>
      </c>
      <c r="CE20" s="109">
        <v>31.624029589999999</v>
      </c>
      <c r="CF20" s="109">
        <v>22.755542640000002</v>
      </c>
      <c r="CG20" s="109">
        <v>23.101098969999999</v>
      </c>
      <c r="CH20" s="109">
        <v>22.207449109999999</v>
      </c>
      <c r="CI20" s="109">
        <v>43.909234130000002</v>
      </c>
      <c r="CJ20" s="109">
        <v>45.860459669999997</v>
      </c>
      <c r="CK20" s="109">
        <v>39.220426410000002</v>
      </c>
      <c r="CL20" s="109">
        <v>33.964562190000002</v>
      </c>
      <c r="CM20" s="109">
        <v>34.502838529999998</v>
      </c>
      <c r="CN20" s="109">
        <v>31.510211819999999</v>
      </c>
      <c r="CO20" s="109">
        <v>31.01358334</v>
      </c>
      <c r="CP20" s="109">
        <v>33.232559909999999</v>
      </c>
      <c r="CQ20" s="109">
        <v>36.667894449999999</v>
      </c>
      <c r="CR20" s="109">
        <v>19.226130990000001</v>
      </c>
      <c r="CS20" s="109">
        <v>31.689617819999999</v>
      </c>
      <c r="CT20" s="109">
        <v>24.268951170000001</v>
      </c>
    </row>
    <row r="21" spans="1:98" ht="15.5">
      <c r="A21" s="256">
        <v>2009</v>
      </c>
      <c r="B21" s="233" t="s">
        <v>127</v>
      </c>
      <c r="C21" s="109">
        <v>24.052758130000001</v>
      </c>
      <c r="D21" s="109">
        <v>26.340632660000001</v>
      </c>
      <c r="E21" s="109">
        <v>20.29071897</v>
      </c>
      <c r="F21" s="109">
        <v>18.552276890000002</v>
      </c>
      <c r="G21" s="109">
        <v>20.3222472</v>
      </c>
      <c r="H21" s="109">
        <v>15.721433620000001</v>
      </c>
      <c r="I21" s="109">
        <v>19.757946969999999</v>
      </c>
      <c r="J21" s="109">
        <v>21.289108840000001</v>
      </c>
      <c r="K21" s="109">
        <v>17.24205152</v>
      </c>
      <c r="L21" s="109">
        <v>23.966048170000001</v>
      </c>
      <c r="M21" s="109">
        <v>21.457081389999999</v>
      </c>
      <c r="N21" s="109">
        <v>28.712946219999999</v>
      </c>
      <c r="O21" s="109">
        <v>22.8706198</v>
      </c>
      <c r="P21" s="109">
        <v>23.155834479999999</v>
      </c>
      <c r="Q21" s="109">
        <v>22.36899605</v>
      </c>
      <c r="R21" s="109">
        <v>18.466515470000001</v>
      </c>
      <c r="S21" s="109">
        <v>17.55088027</v>
      </c>
      <c r="T21" s="109">
        <v>19.798146809999999</v>
      </c>
      <c r="U21" s="109">
        <v>22.61131335</v>
      </c>
      <c r="V21" s="109">
        <v>16.968185770000002</v>
      </c>
      <c r="W21" s="109">
        <v>35.992449540000003</v>
      </c>
      <c r="X21" s="109">
        <v>20.359102790000001</v>
      </c>
      <c r="Y21" s="109">
        <v>22.275453970000001</v>
      </c>
      <c r="Z21" s="109">
        <v>16.627539939999998</v>
      </c>
      <c r="AA21" s="109">
        <v>26.584534089999998</v>
      </c>
      <c r="AB21" s="109">
        <v>30.19668343</v>
      </c>
      <c r="AC21" s="109">
        <v>21.853175230000002</v>
      </c>
      <c r="AD21" s="109">
        <v>31.05781764</v>
      </c>
      <c r="AE21" s="109">
        <v>32.113540800000003</v>
      </c>
      <c r="AF21" s="109">
        <v>29.059279950000001</v>
      </c>
      <c r="AG21" s="109">
        <v>31.712591809999999</v>
      </c>
      <c r="AH21" s="109">
        <v>34.201019039999998</v>
      </c>
      <c r="AI21" s="109">
        <v>27.304700090000001</v>
      </c>
      <c r="AJ21" s="109">
        <v>31.277722959999998</v>
      </c>
      <c r="AK21" s="109">
        <v>30.19644465</v>
      </c>
      <c r="AL21" s="109">
        <v>32.983133109999997</v>
      </c>
      <c r="AM21" s="109">
        <v>50.645470090000003</v>
      </c>
      <c r="AN21" s="109">
        <v>49.874887059999999</v>
      </c>
      <c r="AO21" s="109">
        <v>51.477087500000003</v>
      </c>
      <c r="AP21" s="109">
        <v>40.984766620000002</v>
      </c>
      <c r="AQ21" s="109">
        <v>44.329908850000002</v>
      </c>
      <c r="AR21" s="109">
        <v>36.53242565</v>
      </c>
      <c r="AS21" s="109">
        <v>30.697554610000001</v>
      </c>
      <c r="AT21" s="109">
        <v>31.343278999999999</v>
      </c>
      <c r="AU21" s="109">
        <v>29.783912269999998</v>
      </c>
      <c r="AV21" s="109">
        <v>42.22251558</v>
      </c>
      <c r="AW21" s="109">
        <v>44.732980169999998</v>
      </c>
      <c r="AX21" s="109">
        <v>39.078324600000002</v>
      </c>
      <c r="AY21" s="109">
        <v>37.812917759999998</v>
      </c>
      <c r="AZ21" s="109">
        <v>40.153707580000003</v>
      </c>
      <c r="BA21" s="109">
        <v>35.029523240000003</v>
      </c>
      <c r="BB21" s="109">
        <v>25.674512419999999</v>
      </c>
      <c r="BC21" s="109">
        <v>23.031747880000001</v>
      </c>
      <c r="BD21" s="109">
        <v>29.929077230000001</v>
      </c>
      <c r="BE21" s="109">
        <v>23.10443862</v>
      </c>
      <c r="BF21" s="109">
        <v>24.06997148</v>
      </c>
      <c r="BG21" s="109">
        <v>21.413875399999998</v>
      </c>
      <c r="BH21" s="109">
        <v>55.988029760000003</v>
      </c>
      <c r="BI21" s="109">
        <v>54.272683960000002</v>
      </c>
      <c r="BJ21" s="109">
        <v>52.380038749999997</v>
      </c>
      <c r="BK21" s="109">
        <v>46.461337129999997</v>
      </c>
      <c r="BL21" s="109">
        <v>50.180359940000002</v>
      </c>
      <c r="BM21" s="109">
        <v>37.268189849999999</v>
      </c>
      <c r="BN21" s="109">
        <v>23.078895500000002</v>
      </c>
      <c r="BO21" s="109">
        <v>23.581101409999999</v>
      </c>
      <c r="BP21" s="109">
        <v>22.3091796</v>
      </c>
      <c r="BQ21" s="109">
        <v>22.67482223</v>
      </c>
      <c r="BR21" s="109">
        <v>22.114440460000001</v>
      </c>
      <c r="BS21" s="109">
        <v>23.619704070000001</v>
      </c>
      <c r="BT21" s="109">
        <v>21.489763150000002</v>
      </c>
      <c r="BU21" s="109">
        <v>26.85078455</v>
      </c>
      <c r="BV21" s="109">
        <v>24.655770499999999</v>
      </c>
      <c r="BW21" s="109">
        <v>25.603028900000002</v>
      </c>
      <c r="BX21" s="109">
        <v>33.645800880000003</v>
      </c>
      <c r="BY21" s="109">
        <v>27.90055624</v>
      </c>
      <c r="BZ21" s="109">
        <v>24.146790660000001</v>
      </c>
      <c r="CA21" s="109">
        <v>26.126642870000001</v>
      </c>
      <c r="CB21" s="109">
        <v>20.785600299999999</v>
      </c>
      <c r="CC21" s="109">
        <v>30.368058430000001</v>
      </c>
      <c r="CD21" s="109">
        <v>29.65251469</v>
      </c>
      <c r="CE21" s="109">
        <v>30.997008569999998</v>
      </c>
      <c r="CF21" s="109">
        <v>23.33907486</v>
      </c>
      <c r="CG21" s="109">
        <v>23.19553904</v>
      </c>
      <c r="CH21" s="109">
        <v>23.579550560000001</v>
      </c>
      <c r="CI21" s="109">
        <v>45.536502200000001</v>
      </c>
      <c r="CJ21" s="109">
        <v>48.342963439999998</v>
      </c>
      <c r="CK21" s="109">
        <v>40.697040219999998</v>
      </c>
      <c r="CL21" s="109">
        <v>34.954919570000001</v>
      </c>
      <c r="CM21" s="109">
        <v>34.067044430000003</v>
      </c>
      <c r="CN21" s="109">
        <v>34.713410879999998</v>
      </c>
      <c r="CO21" s="109">
        <v>32.521638009999997</v>
      </c>
      <c r="CP21" s="109">
        <v>37.268101000000001</v>
      </c>
      <c r="CQ21" s="109">
        <v>35.007752029999999</v>
      </c>
      <c r="CR21" s="109">
        <v>25.466340370000001</v>
      </c>
      <c r="CS21" s="109">
        <v>37.874986560000004</v>
      </c>
      <c r="CT21" s="109">
        <v>27.008154640000001</v>
      </c>
    </row>
    <row r="22" spans="1:98" ht="15.5">
      <c r="A22" s="256"/>
      <c r="B22" s="233" t="s">
        <v>128</v>
      </c>
      <c r="C22" s="109">
        <v>25.333201679999998</v>
      </c>
      <c r="D22" s="109">
        <v>27.547623900000001</v>
      </c>
      <c r="E22" s="109">
        <v>21.71694269</v>
      </c>
      <c r="F22" s="109">
        <v>18.92736141</v>
      </c>
      <c r="G22" s="109">
        <v>20.183694410000001</v>
      </c>
      <c r="H22" s="109">
        <v>16.942024750000002</v>
      </c>
      <c r="I22" s="109">
        <v>19.903424309999998</v>
      </c>
      <c r="J22" s="109">
        <v>21.173347849999999</v>
      </c>
      <c r="K22" s="109">
        <v>17.760765549999999</v>
      </c>
      <c r="L22" s="109">
        <v>25.096986229999999</v>
      </c>
      <c r="M22" s="109">
        <v>21.605158509999999</v>
      </c>
      <c r="N22" s="109">
        <v>31.730157290000001</v>
      </c>
      <c r="O22" s="109">
        <v>24.4323646</v>
      </c>
      <c r="P22" s="109">
        <v>24.350994069999999</v>
      </c>
      <c r="Q22" s="109">
        <v>24.577146450000001</v>
      </c>
      <c r="R22" s="109">
        <v>19.778672029999999</v>
      </c>
      <c r="S22" s="109">
        <v>19.519404980000001</v>
      </c>
      <c r="T22" s="109">
        <v>20.164108039999999</v>
      </c>
      <c r="U22" s="109">
        <v>23.531360939999999</v>
      </c>
      <c r="V22" s="109">
        <v>17.270405610000001</v>
      </c>
      <c r="W22" s="109">
        <v>38.241455199999997</v>
      </c>
      <c r="X22" s="109">
        <v>19.969458499999998</v>
      </c>
      <c r="Y22" s="109">
        <v>21.534086840000001</v>
      </c>
      <c r="Z22" s="109">
        <v>17.010653680000001</v>
      </c>
      <c r="AA22" s="109">
        <v>28.181668869999999</v>
      </c>
      <c r="AB22" s="109">
        <v>31.556759960000001</v>
      </c>
      <c r="AC22" s="109">
        <v>23.769775840000001</v>
      </c>
      <c r="AD22" s="109">
        <v>31.83094255</v>
      </c>
      <c r="AE22" s="109">
        <v>31.990653389999999</v>
      </c>
      <c r="AF22" s="109">
        <v>31.472569780000001</v>
      </c>
      <c r="AG22" s="109">
        <v>33.010401659999999</v>
      </c>
      <c r="AH22" s="109">
        <v>35.46236588</v>
      </c>
      <c r="AI22" s="109">
        <v>28.658191779999999</v>
      </c>
      <c r="AJ22" s="109">
        <v>30.99706832</v>
      </c>
      <c r="AK22" s="109">
        <v>29.843093960000001</v>
      </c>
      <c r="AL22" s="109">
        <v>32.776491610000001</v>
      </c>
      <c r="AM22" s="109">
        <v>47.597724530000001</v>
      </c>
      <c r="AN22" s="109">
        <v>46.176212229999997</v>
      </c>
      <c r="AO22" s="109">
        <v>49.068157220000003</v>
      </c>
      <c r="AP22" s="109">
        <v>40.5694138</v>
      </c>
      <c r="AQ22" s="109">
        <v>43.97683876</v>
      </c>
      <c r="AR22" s="109">
        <v>36.080459699999999</v>
      </c>
      <c r="AS22" s="109">
        <v>30.03142592</v>
      </c>
      <c r="AT22" s="109">
        <v>30.664633890000001</v>
      </c>
      <c r="AU22" s="109">
        <v>29.118739130000002</v>
      </c>
      <c r="AV22" s="109">
        <v>41.353194070000001</v>
      </c>
      <c r="AW22" s="109">
        <v>43.925623080000001</v>
      </c>
      <c r="AX22" s="109">
        <v>38.292947959999999</v>
      </c>
      <c r="AY22" s="109">
        <v>36.64279303</v>
      </c>
      <c r="AZ22" s="109">
        <v>39.41015462</v>
      </c>
      <c r="BA22" s="109">
        <v>33.378931610000002</v>
      </c>
      <c r="BB22" s="109">
        <v>27.416441590000002</v>
      </c>
      <c r="BC22" s="109">
        <v>23.376973620000001</v>
      </c>
      <c r="BD22" s="109">
        <v>33.538035290000003</v>
      </c>
      <c r="BE22" s="109">
        <v>22.372329740000001</v>
      </c>
      <c r="BF22" s="109">
        <v>23.262617840000001</v>
      </c>
      <c r="BG22" s="109">
        <v>20.818749109999999</v>
      </c>
      <c r="BH22" s="109">
        <v>54.65620174</v>
      </c>
      <c r="BI22" s="109">
        <v>51.858735299999999</v>
      </c>
      <c r="BJ22" s="109">
        <v>50.49114058</v>
      </c>
      <c r="BK22" s="109">
        <v>45.621997810000003</v>
      </c>
      <c r="BL22" s="109">
        <v>50.027010500000003</v>
      </c>
      <c r="BM22" s="109">
        <v>35.074975340000002</v>
      </c>
      <c r="BN22" s="109">
        <v>22.97301964</v>
      </c>
      <c r="BO22" s="109">
        <v>24.603357549999998</v>
      </c>
      <c r="BP22" s="109">
        <v>20.468495359999999</v>
      </c>
      <c r="BQ22" s="109">
        <v>23.84529466</v>
      </c>
      <c r="BR22" s="109">
        <v>24.123271720000002</v>
      </c>
      <c r="BS22" s="109">
        <v>23.4004063</v>
      </c>
      <c r="BT22" s="109">
        <v>21.951255199999999</v>
      </c>
      <c r="BU22" s="109">
        <v>26.369520290000001</v>
      </c>
      <c r="BV22" s="109">
        <v>25.889649030000001</v>
      </c>
      <c r="BW22" s="109">
        <v>25.166641250000001</v>
      </c>
      <c r="BX22" s="109">
        <v>32.336138929999997</v>
      </c>
      <c r="BY22" s="109">
        <v>27.332564290000001</v>
      </c>
      <c r="BZ22" s="109">
        <v>25.35971812</v>
      </c>
      <c r="CA22" s="109">
        <v>26.37464537</v>
      </c>
      <c r="CB22" s="109">
        <v>23.648220590000001</v>
      </c>
      <c r="CC22" s="109">
        <v>32.374285649999997</v>
      </c>
      <c r="CD22" s="109">
        <v>32.118148210000001</v>
      </c>
      <c r="CE22" s="109">
        <v>31.898039579999999</v>
      </c>
      <c r="CF22" s="109">
        <v>24.350954659999999</v>
      </c>
      <c r="CG22" s="109">
        <v>24.855293750000001</v>
      </c>
      <c r="CH22" s="109">
        <v>23.539803280000001</v>
      </c>
      <c r="CI22" s="109">
        <v>44.528026930000003</v>
      </c>
      <c r="CJ22" s="109">
        <v>47.320280990000001</v>
      </c>
      <c r="CK22" s="109">
        <v>38.77923758</v>
      </c>
      <c r="CL22" s="109">
        <v>35.029854309999997</v>
      </c>
      <c r="CM22" s="109">
        <v>35.139620579999999</v>
      </c>
      <c r="CN22" s="109">
        <v>34.42823156</v>
      </c>
      <c r="CO22" s="109">
        <v>33.211774749999996</v>
      </c>
      <c r="CP22" s="109">
        <v>37.252853309999999</v>
      </c>
      <c r="CQ22" s="109">
        <v>37.181965519999999</v>
      </c>
      <c r="CR22" s="109">
        <v>26.006338</v>
      </c>
      <c r="CS22" s="109">
        <v>36.721409450000003</v>
      </c>
      <c r="CT22" s="109">
        <v>31.188996379999999</v>
      </c>
    </row>
    <row r="23" spans="1:98" ht="15.5">
      <c r="A23" s="256"/>
      <c r="B23" s="233" t="s">
        <v>129</v>
      </c>
      <c r="C23" s="109">
        <v>25.524137360000001</v>
      </c>
      <c r="D23" s="109">
        <v>27.028318930000001</v>
      </c>
      <c r="E23" s="109">
        <v>23.12157594</v>
      </c>
      <c r="F23" s="109">
        <v>19.043453660000001</v>
      </c>
      <c r="G23" s="109">
        <v>20.922663320000002</v>
      </c>
      <c r="H23" s="109">
        <v>16.095299399999998</v>
      </c>
      <c r="I23" s="109">
        <v>20.101339629999998</v>
      </c>
      <c r="J23" s="109">
        <v>20.689714469999998</v>
      </c>
      <c r="K23" s="109">
        <v>19.067523470000001</v>
      </c>
      <c r="L23" s="109">
        <v>25.9364284</v>
      </c>
      <c r="M23" s="109">
        <v>22.69552058</v>
      </c>
      <c r="N23" s="109">
        <v>32.083748919999998</v>
      </c>
      <c r="O23" s="109">
        <v>25.159378520000001</v>
      </c>
      <c r="P23" s="109">
        <v>25.271926879999999</v>
      </c>
      <c r="Q23" s="109">
        <v>24.964005660000002</v>
      </c>
      <c r="R23" s="109">
        <v>19.302129000000001</v>
      </c>
      <c r="S23" s="109">
        <v>18.338129500000001</v>
      </c>
      <c r="T23" s="109">
        <v>20.71445366</v>
      </c>
      <c r="U23" s="109">
        <v>22.706937530000001</v>
      </c>
      <c r="V23" s="109">
        <v>16.66479043</v>
      </c>
      <c r="W23" s="109">
        <v>36.778601989999999</v>
      </c>
      <c r="X23" s="109">
        <v>19.2481306</v>
      </c>
      <c r="Y23" s="109">
        <v>20.76168152</v>
      </c>
      <c r="Z23" s="109">
        <v>16.365397439999999</v>
      </c>
      <c r="AA23" s="109">
        <v>26.669115229999999</v>
      </c>
      <c r="AB23" s="109">
        <v>28.897512240000001</v>
      </c>
      <c r="AC23" s="109">
        <v>23.773527720000001</v>
      </c>
      <c r="AD23" s="109">
        <v>29.442308709999999</v>
      </c>
      <c r="AE23" s="109">
        <v>30.228035940000002</v>
      </c>
      <c r="AF23" s="109">
        <v>28.00854863</v>
      </c>
      <c r="AG23" s="109">
        <v>32.64923752</v>
      </c>
      <c r="AH23" s="109">
        <v>35.281575949999997</v>
      </c>
      <c r="AI23" s="109">
        <v>28.077997409999998</v>
      </c>
      <c r="AJ23" s="109">
        <v>30.716925530000001</v>
      </c>
      <c r="AK23" s="109">
        <v>29.403356299999999</v>
      </c>
      <c r="AL23" s="109">
        <v>32.651596490000003</v>
      </c>
      <c r="AM23" s="109">
        <v>48.817090559999997</v>
      </c>
      <c r="AN23" s="109">
        <v>47.263785900000002</v>
      </c>
      <c r="AO23" s="109">
        <v>50.367733149999999</v>
      </c>
      <c r="AP23" s="109">
        <v>44.729559360000003</v>
      </c>
      <c r="AQ23" s="109">
        <v>46.14607213</v>
      </c>
      <c r="AR23" s="109">
        <v>42.917054710000002</v>
      </c>
      <c r="AS23" s="109">
        <v>30.681300319999998</v>
      </c>
      <c r="AT23" s="109">
        <v>33.034149730000003</v>
      </c>
      <c r="AU23" s="109">
        <v>27.479668329999999</v>
      </c>
      <c r="AV23" s="109">
        <v>39.715857020000001</v>
      </c>
      <c r="AW23" s="109">
        <v>41.445060660000003</v>
      </c>
      <c r="AX23" s="109">
        <v>37.724574009999998</v>
      </c>
      <c r="AY23" s="109">
        <v>37.199108889999998</v>
      </c>
      <c r="AZ23" s="109">
        <v>39.764504840000001</v>
      </c>
      <c r="BA23" s="109">
        <v>34.158788899999998</v>
      </c>
      <c r="BB23" s="109">
        <v>27.413454779999999</v>
      </c>
      <c r="BC23" s="109">
        <v>22.626287699999999</v>
      </c>
      <c r="BD23" s="109">
        <v>34.861317470000003</v>
      </c>
      <c r="BE23" s="109">
        <v>24.053329040000001</v>
      </c>
      <c r="BF23" s="109">
        <v>24.86050242</v>
      </c>
      <c r="BG23" s="109">
        <v>22.66881485</v>
      </c>
      <c r="BH23" s="109">
        <v>55.332411479999998</v>
      </c>
      <c r="BI23" s="109">
        <v>50.747256530000001</v>
      </c>
      <c r="BJ23" s="109">
        <v>51.036912559999998</v>
      </c>
      <c r="BK23" s="109">
        <v>46.638695599999998</v>
      </c>
      <c r="BL23" s="109">
        <v>49.801316589999999</v>
      </c>
      <c r="BM23" s="109">
        <v>37.129848000000003</v>
      </c>
      <c r="BN23" s="109">
        <v>24.182255080000001</v>
      </c>
      <c r="BO23" s="109">
        <v>25.475984270000001</v>
      </c>
      <c r="BP23" s="109">
        <v>22.108561000000002</v>
      </c>
      <c r="BQ23" s="109">
        <v>24.13700205</v>
      </c>
      <c r="BR23" s="109">
        <v>25.051430979999999</v>
      </c>
      <c r="BS23" s="109">
        <v>22.645958520000001</v>
      </c>
      <c r="BT23" s="109">
        <v>23.92418799</v>
      </c>
      <c r="BU23" s="109">
        <v>28.135207399999999</v>
      </c>
      <c r="BV23" s="109">
        <v>27.741050470000001</v>
      </c>
      <c r="BW23" s="109">
        <v>24.443978999999999</v>
      </c>
      <c r="BX23" s="109">
        <v>31.309045730000001</v>
      </c>
      <c r="BY23" s="109">
        <v>27.924426570000001</v>
      </c>
      <c r="BZ23" s="109">
        <v>24.20161186</v>
      </c>
      <c r="CA23" s="109">
        <v>24.548750900000002</v>
      </c>
      <c r="CB23" s="109">
        <v>23.666416779999999</v>
      </c>
      <c r="CC23" s="109">
        <v>33.191325110000001</v>
      </c>
      <c r="CD23" s="109">
        <v>31.998596930000001</v>
      </c>
      <c r="CE23" s="109">
        <v>34.221197480000001</v>
      </c>
      <c r="CF23" s="109">
        <v>25.12931669</v>
      </c>
      <c r="CG23" s="109">
        <v>26.04045941</v>
      </c>
      <c r="CH23" s="109">
        <v>23.673663470000001</v>
      </c>
      <c r="CI23" s="109">
        <v>45.180459319999997</v>
      </c>
      <c r="CJ23" s="109">
        <v>47.926148320000003</v>
      </c>
      <c r="CK23" s="109">
        <v>40.001354599999999</v>
      </c>
      <c r="CL23" s="109">
        <v>35.88508075</v>
      </c>
      <c r="CM23" s="109">
        <v>36.915733860000003</v>
      </c>
      <c r="CN23" s="109">
        <v>33.832635029999999</v>
      </c>
      <c r="CO23" s="109">
        <v>32.693739710000003</v>
      </c>
      <c r="CP23" s="109">
        <v>36.501314690000001</v>
      </c>
      <c r="CQ23" s="109">
        <v>37.843245600000003</v>
      </c>
      <c r="CR23" s="109">
        <v>24.629512510000001</v>
      </c>
      <c r="CS23" s="109">
        <v>35.846489699999999</v>
      </c>
      <c r="CT23" s="109">
        <v>33.890622919999998</v>
      </c>
    </row>
    <row r="24" spans="1:98" ht="15.5">
      <c r="A24" s="256"/>
      <c r="B24" s="233" t="s">
        <v>130</v>
      </c>
      <c r="C24" s="109">
        <v>26.724205810000001</v>
      </c>
      <c r="D24" s="109">
        <v>27.720184190000001</v>
      </c>
      <c r="E24" s="109">
        <v>25.138749529999998</v>
      </c>
      <c r="F24" s="109">
        <v>19.09376928</v>
      </c>
      <c r="G24" s="109">
        <v>20.761945480000001</v>
      </c>
      <c r="H24" s="109">
        <v>16.31428343</v>
      </c>
      <c r="I24" s="109">
        <v>21.38722053</v>
      </c>
      <c r="J24" s="109">
        <v>21.511532339999999</v>
      </c>
      <c r="K24" s="109">
        <v>21.168211230000001</v>
      </c>
      <c r="L24" s="109">
        <v>26.37785886</v>
      </c>
      <c r="M24" s="109">
        <v>23.412571960000001</v>
      </c>
      <c r="N24" s="109">
        <v>31.770487240000001</v>
      </c>
      <c r="O24" s="109">
        <v>25.830321820000002</v>
      </c>
      <c r="P24" s="109">
        <v>24.602145579999998</v>
      </c>
      <c r="Q24" s="109">
        <v>27.96607478</v>
      </c>
      <c r="R24" s="109">
        <v>20.107425190000001</v>
      </c>
      <c r="S24" s="109">
        <v>19.33775052</v>
      </c>
      <c r="T24" s="109">
        <v>21.306866589999998</v>
      </c>
      <c r="U24" s="109">
        <v>23.118376470000001</v>
      </c>
      <c r="V24" s="109">
        <v>16.320515660000002</v>
      </c>
      <c r="W24" s="109">
        <v>38.478519749999997</v>
      </c>
      <c r="X24" s="109">
        <v>18.45365567</v>
      </c>
      <c r="Y24" s="109">
        <v>19.374437969999999</v>
      </c>
      <c r="Z24" s="109">
        <v>16.690111009999999</v>
      </c>
      <c r="AA24" s="109">
        <v>27.215863880000001</v>
      </c>
      <c r="AB24" s="109">
        <v>30.116537560000001</v>
      </c>
      <c r="AC24" s="109">
        <v>23.360802499999998</v>
      </c>
      <c r="AD24" s="109">
        <v>30.066346589999998</v>
      </c>
      <c r="AE24" s="109">
        <v>29.943063169999999</v>
      </c>
      <c r="AF24" s="109">
        <v>29.2795317</v>
      </c>
      <c r="AG24" s="109">
        <v>33.91305199</v>
      </c>
      <c r="AH24" s="109">
        <v>35.958994390000001</v>
      </c>
      <c r="AI24" s="109">
        <v>30.537630480000001</v>
      </c>
      <c r="AJ24" s="109">
        <v>31.02201694</v>
      </c>
      <c r="AK24" s="109">
        <v>29.54508641</v>
      </c>
      <c r="AL24" s="109">
        <v>33.247668330000003</v>
      </c>
      <c r="AM24" s="109">
        <v>45.732029009999998</v>
      </c>
      <c r="AN24" s="109">
        <v>43.359186739999998</v>
      </c>
      <c r="AO24" s="109">
        <v>48.054079549999997</v>
      </c>
      <c r="AP24" s="109">
        <v>41.629037769999996</v>
      </c>
      <c r="AQ24" s="109">
        <v>43.948482669999997</v>
      </c>
      <c r="AR24" s="109">
        <v>38.568519469999998</v>
      </c>
      <c r="AS24" s="109">
        <v>30.604959359999999</v>
      </c>
      <c r="AT24" s="109">
        <v>31.87980284</v>
      </c>
      <c r="AU24" s="109">
        <v>28.926639890000001</v>
      </c>
      <c r="AV24" s="109">
        <v>41.782828469999998</v>
      </c>
      <c r="AW24" s="109">
        <v>45.675770919999998</v>
      </c>
      <c r="AX24" s="109">
        <v>36.94031468</v>
      </c>
      <c r="AY24" s="109">
        <v>37.517969770000001</v>
      </c>
      <c r="AZ24" s="109">
        <v>42.013474340000002</v>
      </c>
      <c r="BA24" s="109">
        <v>32.20116633</v>
      </c>
      <c r="BB24" s="109">
        <v>26.588866240000002</v>
      </c>
      <c r="BC24" s="109">
        <v>22.78159823</v>
      </c>
      <c r="BD24" s="109">
        <v>32.649897170000003</v>
      </c>
      <c r="BE24" s="109">
        <v>24.46932533</v>
      </c>
      <c r="BF24" s="109">
        <v>24.668137779999999</v>
      </c>
      <c r="BG24" s="109">
        <v>24.128145409999998</v>
      </c>
      <c r="BH24" s="109">
        <v>54.948085220000003</v>
      </c>
      <c r="BI24" s="109">
        <v>51.005566729999998</v>
      </c>
      <c r="BJ24" s="109">
        <v>51.063644689999997</v>
      </c>
      <c r="BK24" s="109">
        <v>47.62180266</v>
      </c>
      <c r="BL24" s="109">
        <v>49.744681329999999</v>
      </c>
      <c r="BM24" s="109">
        <v>39.093651360000003</v>
      </c>
      <c r="BN24" s="109">
        <v>21.759318010000001</v>
      </c>
      <c r="BO24" s="109">
        <v>22.787656309999999</v>
      </c>
      <c r="BP24" s="109">
        <v>20.018462509999999</v>
      </c>
      <c r="BQ24" s="109">
        <v>25.198433090000002</v>
      </c>
      <c r="BR24" s="109">
        <v>25.390089870000001</v>
      </c>
      <c r="BS24" s="109">
        <v>24.894964519999998</v>
      </c>
      <c r="BT24" s="109">
        <v>23.498940350000002</v>
      </c>
      <c r="BU24" s="109">
        <v>29.929220300000001</v>
      </c>
      <c r="BV24" s="109">
        <v>26.741424330000001</v>
      </c>
      <c r="BW24" s="109">
        <v>24.555580079999999</v>
      </c>
      <c r="BX24" s="109">
        <v>31.395014310000001</v>
      </c>
      <c r="BY24" s="109">
        <v>27.140965619999999</v>
      </c>
      <c r="BZ24" s="109">
        <v>26.06503013</v>
      </c>
      <c r="CA24" s="109">
        <v>25.5920284</v>
      </c>
      <c r="CB24" s="109">
        <v>26.809905969999999</v>
      </c>
      <c r="CC24" s="109">
        <v>32.796529900000003</v>
      </c>
      <c r="CD24" s="109">
        <v>32.045220620000002</v>
      </c>
      <c r="CE24" s="109">
        <v>32.535156290000003</v>
      </c>
      <c r="CF24" s="109">
        <v>25.369794070000001</v>
      </c>
      <c r="CG24" s="109">
        <v>25.586899930000001</v>
      </c>
      <c r="CH24" s="109">
        <v>25.01277073</v>
      </c>
      <c r="CI24" s="109">
        <v>46.978368920000001</v>
      </c>
      <c r="CJ24" s="109">
        <v>48.882076669999996</v>
      </c>
      <c r="CK24" s="109">
        <v>42.72221511</v>
      </c>
      <c r="CL24" s="109">
        <v>33.971962759999997</v>
      </c>
      <c r="CM24" s="109">
        <v>33.097651929999998</v>
      </c>
      <c r="CN24" s="109">
        <v>33.845802890000002</v>
      </c>
      <c r="CO24" s="109">
        <v>33.854318880000001</v>
      </c>
      <c r="CP24" s="109">
        <v>37.098903399999998</v>
      </c>
      <c r="CQ24" s="109">
        <v>38.472875889999997</v>
      </c>
      <c r="CR24" s="109">
        <v>23.808948000000001</v>
      </c>
      <c r="CS24" s="109">
        <v>36.897394540000001</v>
      </c>
      <c r="CT24" s="109">
        <v>30.49775455</v>
      </c>
    </row>
    <row r="25" spans="1:98" ht="15.5">
      <c r="A25" s="256">
        <v>2010</v>
      </c>
      <c r="B25" s="233" t="s">
        <v>127</v>
      </c>
      <c r="C25" s="109">
        <v>23.156311290000001</v>
      </c>
      <c r="D25" s="109">
        <v>24.383882549999999</v>
      </c>
      <c r="E25" s="109">
        <v>21.21475379</v>
      </c>
      <c r="F25" s="109">
        <v>20.066699419999999</v>
      </c>
      <c r="G25" s="109">
        <v>21.68464693</v>
      </c>
      <c r="H25" s="109">
        <v>17.383589959999998</v>
      </c>
      <c r="I25" s="109">
        <v>20.411824679999999</v>
      </c>
      <c r="J25" s="109">
        <v>21.37278615</v>
      </c>
      <c r="K25" s="109">
        <v>18.784979669999998</v>
      </c>
      <c r="L25" s="109">
        <v>25.156831830000002</v>
      </c>
      <c r="M25" s="109">
        <v>21.600291349999999</v>
      </c>
      <c r="N25" s="109">
        <v>31.83416055</v>
      </c>
      <c r="O25" s="109">
        <v>24.322586399999999</v>
      </c>
      <c r="P25" s="109">
        <v>23.591040509999999</v>
      </c>
      <c r="Q25" s="109">
        <v>25.58002261</v>
      </c>
      <c r="R25" s="109">
        <v>19.786974319999999</v>
      </c>
      <c r="S25" s="109">
        <v>18.66916402</v>
      </c>
      <c r="T25" s="109">
        <v>21.453953460000001</v>
      </c>
      <c r="U25" s="109">
        <v>22.625825519999999</v>
      </c>
      <c r="V25" s="109">
        <v>16.250486039999998</v>
      </c>
      <c r="W25" s="109">
        <v>37.73234472</v>
      </c>
      <c r="X25" s="109">
        <v>18.396691270000002</v>
      </c>
      <c r="Y25" s="109">
        <v>20.216954099999999</v>
      </c>
      <c r="Z25" s="109">
        <v>14.78691192</v>
      </c>
      <c r="AA25" s="109">
        <v>28.236958380000001</v>
      </c>
      <c r="AB25" s="109">
        <v>31.889151460000001</v>
      </c>
      <c r="AC25" s="109">
        <v>23.360603919999999</v>
      </c>
      <c r="AD25" s="109">
        <v>29.70702537</v>
      </c>
      <c r="AE25" s="109">
        <v>29.776524439999999</v>
      </c>
      <c r="AF25" s="109">
        <v>28.978667260000002</v>
      </c>
      <c r="AG25" s="109">
        <v>33.635943519999998</v>
      </c>
      <c r="AH25" s="109">
        <v>35.856164540000002</v>
      </c>
      <c r="AI25" s="109">
        <v>29.814709430000001</v>
      </c>
      <c r="AJ25" s="109">
        <v>30.441236929999999</v>
      </c>
      <c r="AK25" s="109">
        <v>29.387581099999998</v>
      </c>
      <c r="AL25" s="109">
        <v>32.054600180000001</v>
      </c>
      <c r="AM25" s="109">
        <v>49.090370909999997</v>
      </c>
      <c r="AN25" s="109">
        <v>46.770352860000003</v>
      </c>
      <c r="AO25" s="109">
        <v>51.5099765</v>
      </c>
      <c r="AP25" s="109">
        <v>44.816532219999999</v>
      </c>
      <c r="AQ25" s="109">
        <v>48.652613180000003</v>
      </c>
      <c r="AR25" s="109">
        <v>39.50759738</v>
      </c>
      <c r="AS25" s="109">
        <v>29.919038369999999</v>
      </c>
      <c r="AT25" s="109">
        <v>32.845346079999999</v>
      </c>
      <c r="AU25" s="109">
        <v>25.886364610000001</v>
      </c>
      <c r="AV25" s="109">
        <v>40.610398240000002</v>
      </c>
      <c r="AW25" s="109">
        <v>43.685000610000003</v>
      </c>
      <c r="AX25" s="109">
        <v>36.674998010000003</v>
      </c>
      <c r="AY25" s="109">
        <v>36.707934889999997</v>
      </c>
      <c r="AZ25" s="109">
        <v>40.390998840000002</v>
      </c>
      <c r="BA25" s="109">
        <v>32.090207679999999</v>
      </c>
      <c r="BB25" s="109">
        <v>27.028022920000002</v>
      </c>
      <c r="BC25" s="109">
        <v>22.494774939999999</v>
      </c>
      <c r="BD25" s="109">
        <v>34.455324689999998</v>
      </c>
      <c r="BE25" s="109">
        <v>24.286467089999999</v>
      </c>
      <c r="BF25" s="109">
        <v>25.199473430000001</v>
      </c>
      <c r="BG25" s="109">
        <v>22.717393470000001</v>
      </c>
      <c r="BH25" s="109">
        <v>52.203735039999998</v>
      </c>
      <c r="BI25" s="109">
        <v>49.474302809999998</v>
      </c>
      <c r="BJ25" s="109">
        <v>50.07989516</v>
      </c>
      <c r="BK25" s="109">
        <v>45.278685609999997</v>
      </c>
      <c r="BL25" s="109">
        <v>47.694647920000001</v>
      </c>
      <c r="BM25" s="109">
        <v>37.237138880000003</v>
      </c>
      <c r="BN25" s="109">
        <v>21.932247310000001</v>
      </c>
      <c r="BO25" s="109">
        <v>24.096113240000001</v>
      </c>
      <c r="BP25" s="109">
        <v>18.111718419999999</v>
      </c>
      <c r="BQ25" s="109">
        <v>24.880416010000001</v>
      </c>
      <c r="BR25" s="109">
        <v>25.024148629999999</v>
      </c>
      <c r="BS25" s="109">
        <v>24.651296120000001</v>
      </c>
      <c r="BT25" s="109">
        <v>22.26249048</v>
      </c>
      <c r="BU25" s="109">
        <v>28.53985561</v>
      </c>
      <c r="BV25" s="109">
        <v>25.57554064</v>
      </c>
      <c r="BW25" s="109">
        <v>24.146720519999999</v>
      </c>
      <c r="BX25" s="109">
        <v>31.890229170000001</v>
      </c>
      <c r="BY25" s="109">
        <v>27.169374820000002</v>
      </c>
      <c r="BZ25" s="109">
        <v>24.291671709999999</v>
      </c>
      <c r="CA25" s="109">
        <v>24.11532914</v>
      </c>
      <c r="CB25" s="109">
        <v>24.586838570000001</v>
      </c>
      <c r="CC25" s="109">
        <v>34.945966220000003</v>
      </c>
      <c r="CD25" s="109">
        <v>35.281886610000001</v>
      </c>
      <c r="CE25" s="109">
        <v>33.90255638</v>
      </c>
      <c r="CF25" s="109">
        <v>24.988209730000001</v>
      </c>
      <c r="CG25" s="109">
        <v>25.856199929999999</v>
      </c>
      <c r="CH25" s="109">
        <v>23.566397009999999</v>
      </c>
      <c r="CI25" s="109">
        <v>43.97107742</v>
      </c>
      <c r="CJ25" s="109">
        <v>46.856735909999998</v>
      </c>
      <c r="CK25" s="109">
        <v>39.039675510000002</v>
      </c>
      <c r="CL25" s="109">
        <v>34.462559480000003</v>
      </c>
      <c r="CM25" s="109">
        <v>33.770417420000001</v>
      </c>
      <c r="CN25" s="109">
        <v>34.169898209999999</v>
      </c>
      <c r="CO25" s="109">
        <v>34.148588799999999</v>
      </c>
      <c r="CP25" s="109">
        <v>36.613606939999997</v>
      </c>
      <c r="CQ25" s="109">
        <v>39.427641020000003</v>
      </c>
      <c r="CR25" s="109">
        <v>26.26858167</v>
      </c>
      <c r="CS25" s="109">
        <v>35.489141279999998</v>
      </c>
      <c r="CT25" s="109">
        <v>31.078154959999999</v>
      </c>
    </row>
    <row r="26" spans="1:98" ht="15.5">
      <c r="A26" s="256"/>
      <c r="B26" s="233" t="s">
        <v>128</v>
      </c>
      <c r="C26" s="109">
        <v>25.55922181</v>
      </c>
      <c r="D26" s="109">
        <v>26.330892259999999</v>
      </c>
      <c r="E26" s="109">
        <v>24.35411942</v>
      </c>
      <c r="F26" s="109">
        <v>20.495866899999999</v>
      </c>
      <c r="G26" s="109">
        <v>21.873232229999999</v>
      </c>
      <c r="H26" s="109">
        <v>18.298607109999999</v>
      </c>
      <c r="I26" s="109">
        <v>20.396516089999999</v>
      </c>
      <c r="J26" s="109">
        <v>20.897373000000002</v>
      </c>
      <c r="K26" s="109">
        <v>19.5220436</v>
      </c>
      <c r="L26" s="109">
        <v>25.76322292</v>
      </c>
      <c r="M26" s="109">
        <v>22.669218770000001</v>
      </c>
      <c r="N26" s="109">
        <v>31.634939769999999</v>
      </c>
      <c r="O26" s="109">
        <v>26.594404130000001</v>
      </c>
      <c r="P26" s="109">
        <v>25.316408760000002</v>
      </c>
      <c r="Q26" s="109">
        <v>28.85058918</v>
      </c>
      <c r="R26" s="109">
        <v>21.410305730000001</v>
      </c>
      <c r="S26" s="109">
        <v>19.75107873</v>
      </c>
      <c r="T26" s="109">
        <v>23.8620071</v>
      </c>
      <c r="U26" s="109">
        <v>22.736756230000001</v>
      </c>
      <c r="V26" s="109">
        <v>17.271530039999998</v>
      </c>
      <c r="W26" s="109">
        <v>35.53386656</v>
      </c>
      <c r="X26" s="109">
        <v>19.292314999999999</v>
      </c>
      <c r="Y26" s="109">
        <v>19.429339970000001</v>
      </c>
      <c r="Z26" s="109">
        <v>19.045045229999999</v>
      </c>
      <c r="AA26" s="109">
        <v>27.321495370000001</v>
      </c>
      <c r="AB26" s="109">
        <v>29.708813110000001</v>
      </c>
      <c r="AC26" s="109">
        <v>24.195822790000001</v>
      </c>
      <c r="AD26" s="109">
        <v>30.817169580000002</v>
      </c>
      <c r="AE26" s="109">
        <v>32.259492860000002</v>
      </c>
      <c r="AF26" s="109">
        <v>28.533910389999999</v>
      </c>
      <c r="AG26" s="109">
        <v>34.758972110000002</v>
      </c>
      <c r="AH26" s="109">
        <v>36.572696929999999</v>
      </c>
      <c r="AI26" s="109">
        <v>31.565298909999999</v>
      </c>
      <c r="AJ26" s="109">
        <v>30.588182539999998</v>
      </c>
      <c r="AK26" s="109">
        <v>29.99518891</v>
      </c>
      <c r="AL26" s="109">
        <v>31.488657830000001</v>
      </c>
      <c r="AM26" s="109">
        <v>48.982877559999999</v>
      </c>
      <c r="AN26" s="109">
        <v>45.917856909999998</v>
      </c>
      <c r="AO26" s="109">
        <v>51.960410410000001</v>
      </c>
      <c r="AP26" s="109">
        <v>47.068381309999999</v>
      </c>
      <c r="AQ26" s="109">
        <v>49.560345939999998</v>
      </c>
      <c r="AR26" s="109">
        <v>43.886766919999999</v>
      </c>
      <c r="AS26" s="109">
        <v>29.90501841</v>
      </c>
      <c r="AT26" s="109">
        <v>32.805606529999999</v>
      </c>
      <c r="AU26" s="109">
        <v>25.816639819999999</v>
      </c>
      <c r="AV26" s="109">
        <v>40.580746810000001</v>
      </c>
      <c r="AW26" s="109">
        <v>42.337251969999997</v>
      </c>
      <c r="AX26" s="109">
        <v>38.390694959999998</v>
      </c>
      <c r="AY26" s="109">
        <v>38.510300409999999</v>
      </c>
      <c r="AZ26" s="109">
        <v>43.381195400000003</v>
      </c>
      <c r="BA26" s="109">
        <v>32.079777499999999</v>
      </c>
      <c r="BB26" s="109">
        <v>29.333398110000001</v>
      </c>
      <c r="BC26" s="109">
        <v>25.39192431</v>
      </c>
      <c r="BD26" s="109">
        <v>35.525322809999999</v>
      </c>
      <c r="BE26" s="109">
        <v>24.624792889999998</v>
      </c>
      <c r="BF26" s="109">
        <v>25.322369909999999</v>
      </c>
      <c r="BG26" s="109">
        <v>23.428440330000001</v>
      </c>
      <c r="BH26" s="109">
        <v>53.836368419999999</v>
      </c>
      <c r="BI26" s="109">
        <v>51.275727809999999</v>
      </c>
      <c r="BJ26" s="109">
        <v>50.490832660000002</v>
      </c>
      <c r="BK26" s="109">
        <v>47.150550989999999</v>
      </c>
      <c r="BL26" s="109">
        <v>51.3203174</v>
      </c>
      <c r="BM26" s="109">
        <v>36.251471080000002</v>
      </c>
      <c r="BN26" s="109">
        <v>22.64968987</v>
      </c>
      <c r="BO26" s="109">
        <v>24.460662750000001</v>
      </c>
      <c r="BP26" s="109">
        <v>19.656752099999999</v>
      </c>
      <c r="BQ26" s="109">
        <v>26.240834419999999</v>
      </c>
      <c r="BR26" s="109">
        <v>26.107934329999999</v>
      </c>
      <c r="BS26" s="109">
        <v>26.456255639999998</v>
      </c>
      <c r="BT26" s="109">
        <v>21.881844210000001</v>
      </c>
      <c r="BU26" s="109">
        <v>27.806648559999999</v>
      </c>
      <c r="BV26" s="109">
        <v>23.922076019999999</v>
      </c>
      <c r="BW26" s="109">
        <v>23.56257841</v>
      </c>
      <c r="BX26" s="109">
        <v>30.63277931</v>
      </c>
      <c r="BY26" s="109">
        <v>26.998250509999998</v>
      </c>
      <c r="BZ26" s="109">
        <v>24.85653203</v>
      </c>
      <c r="CA26" s="109">
        <v>25.59068688</v>
      </c>
      <c r="CB26" s="109">
        <v>23.690841899999999</v>
      </c>
      <c r="CC26" s="109">
        <v>34.196407020000002</v>
      </c>
      <c r="CD26" s="109">
        <v>32.84503239</v>
      </c>
      <c r="CE26" s="109">
        <v>35.475429099999999</v>
      </c>
      <c r="CF26" s="109">
        <v>24.406023709999999</v>
      </c>
      <c r="CG26" s="109">
        <v>24.19775821</v>
      </c>
      <c r="CH26" s="109">
        <v>24.788083530000002</v>
      </c>
      <c r="CI26" s="109">
        <v>44.569472259999998</v>
      </c>
      <c r="CJ26" s="109">
        <v>47.131011139999998</v>
      </c>
      <c r="CK26" s="109">
        <v>40.022845920000002</v>
      </c>
      <c r="CL26" s="109">
        <v>34.465009479999999</v>
      </c>
      <c r="CM26" s="109">
        <v>34.172172670000002</v>
      </c>
      <c r="CN26" s="109">
        <v>33.799503289999997</v>
      </c>
      <c r="CO26" s="109">
        <v>32.975703299999999</v>
      </c>
      <c r="CP26" s="109">
        <v>36.852172869999997</v>
      </c>
      <c r="CQ26" s="109">
        <v>36.907736999999997</v>
      </c>
      <c r="CR26" s="109">
        <v>24.70465171</v>
      </c>
      <c r="CS26" s="109">
        <v>35.162928809999997</v>
      </c>
      <c r="CT26" s="109">
        <v>28.153596220000001</v>
      </c>
    </row>
    <row r="27" spans="1:98" ht="15.5">
      <c r="A27" s="256"/>
      <c r="B27" s="233" t="s">
        <v>129</v>
      </c>
      <c r="C27" s="109">
        <v>24.399887870000001</v>
      </c>
      <c r="D27" s="109">
        <v>25.56814851</v>
      </c>
      <c r="E27" s="109">
        <v>22.562787369999999</v>
      </c>
      <c r="F27" s="109">
        <v>19.09884113</v>
      </c>
      <c r="G27" s="109">
        <v>21.266135949999999</v>
      </c>
      <c r="H27" s="109">
        <v>15.50757357</v>
      </c>
      <c r="I27" s="109">
        <v>21.572711120000001</v>
      </c>
      <c r="J27" s="109">
        <v>21.33400074</v>
      </c>
      <c r="K27" s="109">
        <v>21.971976120000001</v>
      </c>
      <c r="L27" s="109">
        <v>24.7113643</v>
      </c>
      <c r="M27" s="109">
        <v>20.812062409999999</v>
      </c>
      <c r="N27" s="109">
        <v>32.058511529999997</v>
      </c>
      <c r="O27" s="109">
        <v>25.70470224</v>
      </c>
      <c r="P27" s="109">
        <v>23.64308333</v>
      </c>
      <c r="Q27" s="109">
        <v>29.332433399999999</v>
      </c>
      <c r="R27" s="109">
        <v>18.36421631</v>
      </c>
      <c r="S27" s="109">
        <v>16.223238299999998</v>
      </c>
      <c r="T27" s="109">
        <v>21.514158630000001</v>
      </c>
      <c r="U27" s="109">
        <v>23.596128589999999</v>
      </c>
      <c r="V27" s="109">
        <v>17.27242158</v>
      </c>
      <c r="W27" s="109">
        <v>38.629162960000002</v>
      </c>
      <c r="X27" s="109">
        <v>19.278291899999999</v>
      </c>
      <c r="Y27" s="109">
        <v>22.140512650000002</v>
      </c>
      <c r="Z27" s="109">
        <v>13.898924900000001</v>
      </c>
      <c r="AA27" s="109">
        <v>26.739034759999999</v>
      </c>
      <c r="AB27" s="109">
        <v>29.60399336</v>
      </c>
      <c r="AC27" s="109">
        <v>22.92138263</v>
      </c>
      <c r="AD27" s="109">
        <v>30.007444660000001</v>
      </c>
      <c r="AE27" s="109">
        <v>30.842360209999999</v>
      </c>
      <c r="AF27" s="109">
        <v>28.44400637</v>
      </c>
      <c r="AG27" s="109">
        <v>32.903358060000002</v>
      </c>
      <c r="AH27" s="109">
        <v>34.450087000000003</v>
      </c>
      <c r="AI27" s="109">
        <v>30.222943220000001</v>
      </c>
      <c r="AJ27" s="109">
        <v>28.353400489999999</v>
      </c>
      <c r="AK27" s="109">
        <v>27.38502398</v>
      </c>
      <c r="AL27" s="109">
        <v>29.74965993</v>
      </c>
      <c r="AM27" s="109">
        <v>49.053707629999998</v>
      </c>
      <c r="AN27" s="109">
        <v>46.985234149999997</v>
      </c>
      <c r="AO27" s="109">
        <v>51.045306609999997</v>
      </c>
      <c r="AP27" s="109">
        <v>42.067594190000001</v>
      </c>
      <c r="AQ27" s="109">
        <v>45.607807190000003</v>
      </c>
      <c r="AR27" s="109">
        <v>37.27323689</v>
      </c>
      <c r="AS27" s="109">
        <v>29.524176019999999</v>
      </c>
      <c r="AT27" s="109">
        <v>30.94384904</v>
      </c>
      <c r="AU27" s="109">
        <v>27.612162909999999</v>
      </c>
      <c r="AV27" s="109">
        <v>41.086246150000001</v>
      </c>
      <c r="AW27" s="109">
        <v>43.207596870000003</v>
      </c>
      <c r="AX27" s="109">
        <v>38.326923370000003</v>
      </c>
      <c r="AY27" s="109">
        <v>37.601364189999998</v>
      </c>
      <c r="AZ27" s="109">
        <v>41.59446801</v>
      </c>
      <c r="BA27" s="109">
        <v>32.265535880000002</v>
      </c>
      <c r="BB27" s="109">
        <v>27.435832779999998</v>
      </c>
      <c r="BC27" s="109">
        <v>23.751351809999999</v>
      </c>
      <c r="BD27" s="109">
        <v>33.508893809999996</v>
      </c>
      <c r="BE27" s="109">
        <v>22.877309239999999</v>
      </c>
      <c r="BF27" s="109">
        <v>23.719074620000001</v>
      </c>
      <c r="BG27" s="109">
        <v>21.427057730000001</v>
      </c>
      <c r="BH27" s="109">
        <v>56.257375660000001</v>
      </c>
      <c r="BI27" s="109">
        <v>53.072623450000002</v>
      </c>
      <c r="BJ27" s="109">
        <v>50.539994909999997</v>
      </c>
      <c r="BK27" s="109">
        <v>43.673450160000002</v>
      </c>
      <c r="BL27" s="109">
        <v>45.789686459999999</v>
      </c>
      <c r="BM27" s="109">
        <v>36.648603440000002</v>
      </c>
      <c r="BN27" s="109">
        <v>22.861131159999999</v>
      </c>
      <c r="BO27" s="109">
        <v>24.194849090000002</v>
      </c>
      <c r="BP27" s="109">
        <v>20.662891479999999</v>
      </c>
      <c r="BQ27" s="109">
        <v>24.567683410000001</v>
      </c>
      <c r="BR27" s="109">
        <v>24.904038799999999</v>
      </c>
      <c r="BS27" s="109">
        <v>24.016796889999998</v>
      </c>
      <c r="BT27" s="109">
        <v>22.93451696</v>
      </c>
      <c r="BU27" s="109">
        <v>28.36157231</v>
      </c>
      <c r="BV27" s="109">
        <v>25.31993748</v>
      </c>
      <c r="BW27" s="109">
        <v>21.83049604</v>
      </c>
      <c r="BX27" s="109">
        <v>27.792531279999999</v>
      </c>
      <c r="BY27" s="109">
        <v>25.446495840000001</v>
      </c>
      <c r="BZ27" s="109">
        <v>26.014001310000001</v>
      </c>
      <c r="CA27" s="109">
        <v>25.359470609999999</v>
      </c>
      <c r="CB27" s="109">
        <v>27.065371769999999</v>
      </c>
      <c r="CC27" s="109">
        <v>33.16478953</v>
      </c>
      <c r="CD27" s="109">
        <v>31.906972660000001</v>
      </c>
      <c r="CE27" s="109">
        <v>34.655442430000001</v>
      </c>
      <c r="CF27" s="109">
        <v>22.828243350000001</v>
      </c>
      <c r="CG27" s="109">
        <v>23.457387199999999</v>
      </c>
      <c r="CH27" s="109">
        <v>21.7470836</v>
      </c>
      <c r="CI27" s="109">
        <v>46.41135525</v>
      </c>
      <c r="CJ27" s="109">
        <v>49.091948629999997</v>
      </c>
      <c r="CK27" s="109">
        <v>41.277394569999998</v>
      </c>
      <c r="CL27" s="109">
        <v>34.046389320000003</v>
      </c>
      <c r="CM27" s="109">
        <v>32.75635458</v>
      </c>
      <c r="CN27" s="109">
        <v>34.409502449999998</v>
      </c>
      <c r="CO27" s="109">
        <v>34.231620569999997</v>
      </c>
      <c r="CP27" s="109">
        <v>38.283383800000003</v>
      </c>
      <c r="CQ27" s="109">
        <v>38.193730799999997</v>
      </c>
      <c r="CR27" s="109">
        <v>22.805536140000001</v>
      </c>
      <c r="CS27" s="109">
        <v>32.988666520000002</v>
      </c>
      <c r="CT27" s="109">
        <v>30.05064595</v>
      </c>
    </row>
    <row r="28" spans="1:98" ht="15.5">
      <c r="A28" s="256"/>
      <c r="B28" s="233" t="s">
        <v>130</v>
      </c>
      <c r="C28" s="109">
        <v>23.318032160000001</v>
      </c>
      <c r="D28" s="109">
        <v>23.945035489999999</v>
      </c>
      <c r="E28" s="109">
        <v>22.310944639999999</v>
      </c>
      <c r="F28" s="109">
        <v>18.965866340000002</v>
      </c>
      <c r="G28" s="109">
        <v>19.794545880000001</v>
      </c>
      <c r="H28" s="109">
        <v>17.636310569999999</v>
      </c>
      <c r="I28" s="109">
        <v>20.45602427</v>
      </c>
      <c r="J28" s="109">
        <v>18.894805170000001</v>
      </c>
      <c r="K28" s="109">
        <v>23.0314139</v>
      </c>
      <c r="L28" s="109">
        <v>26.694188140000001</v>
      </c>
      <c r="M28" s="109">
        <v>21.638590399999998</v>
      </c>
      <c r="N28" s="109">
        <v>35.926835500000003</v>
      </c>
      <c r="O28" s="109">
        <v>22.97902483</v>
      </c>
      <c r="P28" s="109">
        <v>21.128058549999999</v>
      </c>
      <c r="Q28" s="109">
        <v>26.28907409</v>
      </c>
      <c r="R28" s="109">
        <v>19.955383439999999</v>
      </c>
      <c r="S28" s="109">
        <v>18.531818850000001</v>
      </c>
      <c r="T28" s="109">
        <v>21.958482830000001</v>
      </c>
      <c r="U28" s="109">
        <v>19.69158556</v>
      </c>
      <c r="V28" s="109">
        <v>13.65928029</v>
      </c>
      <c r="W28" s="109">
        <v>34.406730320000001</v>
      </c>
      <c r="X28" s="109">
        <v>19.971709610000001</v>
      </c>
      <c r="Y28" s="109">
        <v>21.736021229999999</v>
      </c>
      <c r="Z28" s="109">
        <v>16.74959423</v>
      </c>
      <c r="AA28" s="109">
        <v>26.70231785</v>
      </c>
      <c r="AB28" s="109">
        <v>30.272611909999998</v>
      </c>
      <c r="AC28" s="109">
        <v>22.211558400000001</v>
      </c>
      <c r="AD28" s="109">
        <v>31.066848610000001</v>
      </c>
      <c r="AE28" s="109">
        <v>31.04804094</v>
      </c>
      <c r="AF28" s="109">
        <v>30.86793136</v>
      </c>
      <c r="AG28" s="109">
        <v>33.443778029999997</v>
      </c>
      <c r="AH28" s="109">
        <v>35.083969879999998</v>
      </c>
      <c r="AI28" s="109">
        <v>30.417165319999999</v>
      </c>
      <c r="AJ28" s="109">
        <v>30.717454929999999</v>
      </c>
      <c r="AK28" s="109">
        <v>29.714722720000001</v>
      </c>
      <c r="AL28" s="109">
        <v>32.20447961</v>
      </c>
      <c r="AM28" s="109">
        <v>44.564136470000001</v>
      </c>
      <c r="AN28" s="109">
        <v>43.377898639999998</v>
      </c>
      <c r="AO28" s="109">
        <v>45.720284880000001</v>
      </c>
      <c r="AP28" s="109">
        <v>43.785785130000001</v>
      </c>
      <c r="AQ28" s="109">
        <v>45.323478809999997</v>
      </c>
      <c r="AR28" s="109">
        <v>41.802389300000002</v>
      </c>
      <c r="AS28" s="109">
        <v>27.090448039999998</v>
      </c>
      <c r="AT28" s="109">
        <v>28.25998826</v>
      </c>
      <c r="AU28" s="109">
        <v>25.493946080000001</v>
      </c>
      <c r="AV28" s="109">
        <v>42.35607632</v>
      </c>
      <c r="AW28" s="109">
        <v>47.018732800000002</v>
      </c>
      <c r="AX28" s="109">
        <v>35.870583809999999</v>
      </c>
      <c r="AY28" s="109">
        <v>36.759273090000001</v>
      </c>
      <c r="AZ28" s="109">
        <v>41.173664379999998</v>
      </c>
      <c r="BA28" s="109">
        <v>30.927279160000001</v>
      </c>
      <c r="BB28" s="109">
        <v>26.917683230000002</v>
      </c>
      <c r="BC28" s="109">
        <v>23.77462684</v>
      </c>
      <c r="BD28" s="109">
        <v>32.032414600000003</v>
      </c>
      <c r="BE28" s="109">
        <v>22.186992360000001</v>
      </c>
      <c r="BF28" s="109">
        <v>22.576227020000001</v>
      </c>
      <c r="BG28" s="109">
        <v>21.51308564</v>
      </c>
      <c r="BH28" s="109">
        <v>51.135089710000003</v>
      </c>
      <c r="BI28" s="109">
        <v>49.173254219999997</v>
      </c>
      <c r="BJ28" s="109">
        <v>45.45636433</v>
      </c>
      <c r="BK28" s="109">
        <v>42.114138580000002</v>
      </c>
      <c r="BL28" s="109">
        <v>43.480560070000003</v>
      </c>
      <c r="BM28" s="109">
        <v>35.092152280000001</v>
      </c>
      <c r="BN28" s="109">
        <v>20.425133349999999</v>
      </c>
      <c r="BO28" s="109">
        <v>23.010962020000001</v>
      </c>
      <c r="BP28" s="109">
        <v>16.279025399999998</v>
      </c>
      <c r="BQ28" s="109">
        <v>24.373505819999998</v>
      </c>
      <c r="BR28" s="109">
        <v>23.806540439999999</v>
      </c>
      <c r="BS28" s="109">
        <v>25.269970789999999</v>
      </c>
      <c r="BT28" s="109">
        <v>20.413077260000001</v>
      </c>
      <c r="BU28" s="109">
        <v>23.362810469999999</v>
      </c>
      <c r="BV28" s="109">
        <v>26.200445649999999</v>
      </c>
      <c r="BW28" s="109">
        <v>22.311383200000002</v>
      </c>
      <c r="BX28" s="109">
        <v>28.173394170000002</v>
      </c>
      <c r="BY28" s="109">
        <v>26.882640760000001</v>
      </c>
      <c r="BZ28" s="109">
        <v>19.871312639999999</v>
      </c>
      <c r="CA28" s="109">
        <v>17.966721230000001</v>
      </c>
      <c r="CB28" s="109">
        <v>22.875620319999999</v>
      </c>
      <c r="CC28" s="109">
        <v>31.68569188</v>
      </c>
      <c r="CD28" s="109">
        <v>31.04460345</v>
      </c>
      <c r="CE28" s="109">
        <v>31.966720460000001</v>
      </c>
      <c r="CF28" s="109">
        <v>25.10823676</v>
      </c>
      <c r="CG28" s="109">
        <v>24.88756506</v>
      </c>
      <c r="CH28" s="109">
        <v>25.490160060000001</v>
      </c>
      <c r="CI28" s="109">
        <v>43.320546579999998</v>
      </c>
      <c r="CJ28" s="109">
        <v>46.71140372</v>
      </c>
      <c r="CK28" s="109">
        <v>37.487490829999999</v>
      </c>
      <c r="CL28" s="109">
        <v>31.640107059999998</v>
      </c>
      <c r="CM28" s="109">
        <v>31.186722620000001</v>
      </c>
      <c r="CN28" s="109">
        <v>30.901083710000002</v>
      </c>
      <c r="CO28" s="109">
        <v>31.947590949999999</v>
      </c>
      <c r="CP28" s="109">
        <v>35.225296129999997</v>
      </c>
      <c r="CQ28" s="109">
        <v>36.100791139999998</v>
      </c>
      <c r="CR28" s="109">
        <v>21.070827309999999</v>
      </c>
      <c r="CS28" s="109">
        <v>30.592675400000001</v>
      </c>
      <c r="CT28" s="109">
        <v>28.81066435</v>
      </c>
    </row>
    <row r="29" spans="1:98" ht="15.5">
      <c r="A29" s="256">
        <v>2011</v>
      </c>
      <c r="B29" s="233" t="s">
        <v>127</v>
      </c>
      <c r="C29" s="109">
        <v>24.769920549999998</v>
      </c>
      <c r="D29" s="109">
        <v>25.60897413</v>
      </c>
      <c r="E29" s="109">
        <v>23.438824530000002</v>
      </c>
      <c r="F29" s="109">
        <v>19.395258999999999</v>
      </c>
      <c r="G29" s="109">
        <v>21.74552598</v>
      </c>
      <c r="H29" s="109">
        <v>15.350768329999999</v>
      </c>
      <c r="I29" s="109">
        <v>19.01383264</v>
      </c>
      <c r="J29" s="109">
        <v>19.13198448</v>
      </c>
      <c r="K29" s="109">
        <v>18.82321524</v>
      </c>
      <c r="L29" s="109">
        <v>26.441825850000001</v>
      </c>
      <c r="M29" s="109">
        <v>23.12425124</v>
      </c>
      <c r="N29" s="109">
        <v>32.295323289999999</v>
      </c>
      <c r="O29" s="109">
        <v>23.036721790000001</v>
      </c>
      <c r="P29" s="109">
        <v>22.551022100000001</v>
      </c>
      <c r="Q29" s="109">
        <v>23.940564479999999</v>
      </c>
      <c r="R29" s="109">
        <v>19.90051382</v>
      </c>
      <c r="S29" s="109">
        <v>18.301768939999999</v>
      </c>
      <c r="T29" s="109">
        <v>22.178431809999999</v>
      </c>
      <c r="U29" s="109">
        <v>21.99894544</v>
      </c>
      <c r="V29" s="109">
        <v>15.764149570000001</v>
      </c>
      <c r="W29" s="109">
        <v>37.212031799999998</v>
      </c>
      <c r="X29" s="109">
        <v>20.443137310000001</v>
      </c>
      <c r="Y29" s="109">
        <v>22.898661069999999</v>
      </c>
      <c r="Z29" s="109">
        <v>15.627148679999999</v>
      </c>
      <c r="AA29" s="109">
        <v>27.295053580000001</v>
      </c>
      <c r="AB29" s="109">
        <v>31.02185665</v>
      </c>
      <c r="AC29" s="109">
        <v>22.276884599999999</v>
      </c>
      <c r="AD29" s="109">
        <v>30.485163799999999</v>
      </c>
      <c r="AE29" s="109">
        <v>30.306530769999998</v>
      </c>
      <c r="AF29" s="109">
        <v>30.51241495</v>
      </c>
      <c r="AG29" s="109">
        <v>32.992419759999997</v>
      </c>
      <c r="AH29" s="109">
        <v>35.472169190000002</v>
      </c>
      <c r="AI29" s="109">
        <v>28.44555897</v>
      </c>
      <c r="AJ29" s="109">
        <v>33.240850000000002</v>
      </c>
      <c r="AK29" s="109">
        <v>32.8218283</v>
      </c>
      <c r="AL29" s="109">
        <v>33.85058763</v>
      </c>
      <c r="AM29" s="109">
        <v>49.798923950000002</v>
      </c>
      <c r="AN29" s="109">
        <v>50.814253569999998</v>
      </c>
      <c r="AO29" s="109">
        <v>48.783172819999997</v>
      </c>
      <c r="AP29" s="109">
        <v>45.576380870000001</v>
      </c>
      <c r="AQ29" s="109">
        <v>49.334069630000002</v>
      </c>
      <c r="AR29" s="109">
        <v>40.772238440000002</v>
      </c>
      <c r="AS29" s="109">
        <v>28.706866730000002</v>
      </c>
      <c r="AT29" s="109">
        <v>30.666344479999999</v>
      </c>
      <c r="AU29" s="109">
        <v>26.02545151</v>
      </c>
      <c r="AV29" s="109">
        <v>44.149244230000001</v>
      </c>
      <c r="AW29" s="109">
        <v>47.826323709999997</v>
      </c>
      <c r="AX29" s="109">
        <v>39.032783850000001</v>
      </c>
      <c r="AY29" s="109">
        <v>38.295380010000002</v>
      </c>
      <c r="AZ29" s="109">
        <v>41.943106640000003</v>
      </c>
      <c r="BA29" s="109">
        <v>33.564640840000003</v>
      </c>
      <c r="BB29" s="109">
        <v>28.134305659999999</v>
      </c>
      <c r="BC29" s="109">
        <v>24.544487360000002</v>
      </c>
      <c r="BD29" s="109">
        <v>34.152664479999999</v>
      </c>
      <c r="BE29" s="109">
        <v>22.373671099999999</v>
      </c>
      <c r="BF29" s="109">
        <v>23.46790846</v>
      </c>
      <c r="BG29" s="109">
        <v>20.47153217</v>
      </c>
      <c r="BH29" s="109">
        <v>53.041030460000002</v>
      </c>
      <c r="BI29" s="109">
        <v>51.516272630000003</v>
      </c>
      <c r="BJ29" s="109">
        <v>47.767760010000003</v>
      </c>
      <c r="BK29" s="109">
        <v>42.768863930000002</v>
      </c>
      <c r="BL29" s="109">
        <v>46.373157149999997</v>
      </c>
      <c r="BM29" s="109">
        <v>33.746224900000001</v>
      </c>
      <c r="BN29" s="109">
        <v>23.480912409999998</v>
      </c>
      <c r="BO29" s="109">
        <v>26.387982749999999</v>
      </c>
      <c r="BP29" s="109">
        <v>18.962135589999999</v>
      </c>
      <c r="BQ29" s="109">
        <v>23.416038279999999</v>
      </c>
      <c r="BR29" s="109">
        <v>23.894265310000002</v>
      </c>
      <c r="BS29" s="109">
        <v>22.635194649999999</v>
      </c>
      <c r="BT29" s="109">
        <v>21.686468820000002</v>
      </c>
      <c r="BU29" s="109">
        <v>26.907901989999999</v>
      </c>
      <c r="BV29" s="109">
        <v>25.07333818</v>
      </c>
      <c r="BW29" s="109">
        <v>24.186943800000002</v>
      </c>
      <c r="BX29" s="109">
        <v>29.940447079999998</v>
      </c>
      <c r="BY29" s="109">
        <v>28.101038169999999</v>
      </c>
      <c r="BZ29" s="109">
        <v>22.948335929999999</v>
      </c>
      <c r="CA29" s="109">
        <v>22.613490779999999</v>
      </c>
      <c r="CB29" s="109">
        <v>23.480574470000001</v>
      </c>
      <c r="CC29" s="109">
        <v>32.630447629999999</v>
      </c>
      <c r="CD29" s="109">
        <v>31.83170707</v>
      </c>
      <c r="CE29" s="109">
        <v>33.554495230000001</v>
      </c>
      <c r="CF29" s="109">
        <v>25.960954659999999</v>
      </c>
      <c r="CG29" s="109">
        <v>25.8239223</v>
      </c>
      <c r="CH29" s="109">
        <v>26.204076449999999</v>
      </c>
      <c r="CI29" s="109">
        <v>44.970533359999997</v>
      </c>
      <c r="CJ29" s="109">
        <v>47.946488479999999</v>
      </c>
      <c r="CK29" s="109">
        <v>39.9047062</v>
      </c>
      <c r="CL29" s="109">
        <v>34.138877100000002</v>
      </c>
      <c r="CM29" s="109">
        <v>33.786374070000001</v>
      </c>
      <c r="CN29" s="109">
        <v>33.41795518</v>
      </c>
      <c r="CO29" s="109">
        <v>33.327196890000003</v>
      </c>
      <c r="CP29" s="109">
        <v>37.340146130000001</v>
      </c>
      <c r="CQ29" s="109">
        <v>37.606874300000001</v>
      </c>
      <c r="CR29" s="109">
        <v>26.615677779999999</v>
      </c>
      <c r="CS29" s="109">
        <v>35.163760529999998</v>
      </c>
      <c r="CT29" s="109">
        <v>32.550896850000001</v>
      </c>
    </row>
    <row r="30" spans="1:98" ht="15.5">
      <c r="A30" s="256"/>
      <c r="B30" s="233" t="s">
        <v>128</v>
      </c>
      <c r="C30" s="109">
        <v>24.45480233</v>
      </c>
      <c r="D30" s="109">
        <v>25.034137619999999</v>
      </c>
      <c r="E30" s="109">
        <v>23.526559150000001</v>
      </c>
      <c r="F30" s="109">
        <v>19.144001240000001</v>
      </c>
      <c r="G30" s="109">
        <v>20.375467669999999</v>
      </c>
      <c r="H30" s="109">
        <v>17.0491712</v>
      </c>
      <c r="I30" s="109">
        <v>20.19632386</v>
      </c>
      <c r="J30" s="109">
        <v>20.494249369999999</v>
      </c>
      <c r="K30" s="109">
        <v>19.721257380000001</v>
      </c>
      <c r="L30" s="109">
        <v>26.8210257</v>
      </c>
      <c r="M30" s="109">
        <v>23.707327490000001</v>
      </c>
      <c r="N30" s="109">
        <v>32.41788202</v>
      </c>
      <c r="O30" s="109">
        <v>22.952566139999998</v>
      </c>
      <c r="P30" s="109">
        <v>21.88761925</v>
      </c>
      <c r="Q30" s="109">
        <v>24.85434536</v>
      </c>
      <c r="R30" s="109">
        <v>19.78255626</v>
      </c>
      <c r="S30" s="109">
        <v>17.880931199999999</v>
      </c>
      <c r="T30" s="109">
        <v>22.46390113</v>
      </c>
      <c r="U30" s="109">
        <v>23.112096300000001</v>
      </c>
      <c r="V30" s="109">
        <v>16.572152490000001</v>
      </c>
      <c r="W30" s="109">
        <v>38.478145519999998</v>
      </c>
      <c r="X30" s="109">
        <v>20.990722359999999</v>
      </c>
      <c r="Y30" s="109">
        <v>21.811046050000002</v>
      </c>
      <c r="Z30" s="109">
        <v>19.302791920000001</v>
      </c>
      <c r="AA30" s="109">
        <v>27.692296899999999</v>
      </c>
      <c r="AB30" s="109">
        <v>31.202745790000002</v>
      </c>
      <c r="AC30" s="109">
        <v>23.109739399999999</v>
      </c>
      <c r="AD30" s="109">
        <v>30.995341440000001</v>
      </c>
      <c r="AE30" s="109">
        <v>31.182839139999999</v>
      </c>
      <c r="AF30" s="109">
        <v>30.491438080000002</v>
      </c>
      <c r="AG30" s="109">
        <v>33.577412209999999</v>
      </c>
      <c r="AH30" s="109">
        <v>35.604308500000002</v>
      </c>
      <c r="AI30" s="109">
        <v>29.886835919999999</v>
      </c>
      <c r="AJ30" s="109">
        <v>32.45684464</v>
      </c>
      <c r="AK30" s="109">
        <v>31.590381740000002</v>
      </c>
      <c r="AL30" s="109">
        <v>33.789156519999999</v>
      </c>
      <c r="AM30" s="109">
        <v>52.722687960000002</v>
      </c>
      <c r="AN30" s="109">
        <v>50.838542769999997</v>
      </c>
      <c r="AO30" s="109">
        <v>54.562003820000001</v>
      </c>
      <c r="AP30" s="109">
        <v>44.76092422</v>
      </c>
      <c r="AQ30" s="109">
        <v>47.553852509999999</v>
      </c>
      <c r="AR30" s="109">
        <v>41.13561739</v>
      </c>
      <c r="AS30" s="109">
        <v>27.875250900000001</v>
      </c>
      <c r="AT30" s="109">
        <v>28.875493680000002</v>
      </c>
      <c r="AU30" s="109">
        <v>26.501734500000001</v>
      </c>
      <c r="AV30" s="109">
        <v>45.855807599999999</v>
      </c>
      <c r="AW30" s="109">
        <v>49.013352410000003</v>
      </c>
      <c r="AX30" s="109">
        <v>41.59024093</v>
      </c>
      <c r="AY30" s="109">
        <v>37.182581329999998</v>
      </c>
      <c r="AZ30" s="109">
        <v>40.746774440000003</v>
      </c>
      <c r="BA30" s="109">
        <v>32.545691060000003</v>
      </c>
      <c r="BB30" s="109">
        <v>28.641602970000001</v>
      </c>
      <c r="BC30" s="109">
        <v>26.061887630000001</v>
      </c>
      <c r="BD30" s="109">
        <v>32.821473230000002</v>
      </c>
      <c r="BE30" s="109">
        <v>22.998525870000002</v>
      </c>
      <c r="BF30" s="109">
        <v>23.432069599999998</v>
      </c>
      <c r="BG30" s="109">
        <v>22.267999060000001</v>
      </c>
      <c r="BH30" s="109">
        <v>52.840757310000001</v>
      </c>
      <c r="BI30" s="109">
        <v>48.388392879999998</v>
      </c>
      <c r="BJ30" s="109">
        <v>50.271673239999998</v>
      </c>
      <c r="BK30" s="109">
        <v>43.76253664</v>
      </c>
      <c r="BL30" s="109">
        <v>46.688842489999999</v>
      </c>
      <c r="BM30" s="109">
        <v>35.69347844</v>
      </c>
      <c r="BN30" s="109">
        <v>24.034336530000001</v>
      </c>
      <c r="BO30" s="109">
        <v>27.325076249999999</v>
      </c>
      <c r="BP30" s="109">
        <v>18.957458469999999</v>
      </c>
      <c r="BQ30" s="109">
        <v>25.972579530000001</v>
      </c>
      <c r="BR30" s="109">
        <v>25.790390420000001</v>
      </c>
      <c r="BS30" s="109">
        <v>26.268606819999999</v>
      </c>
      <c r="BT30" s="109">
        <v>21.95804961</v>
      </c>
      <c r="BU30" s="109">
        <v>25.914771009999999</v>
      </c>
      <c r="BV30" s="109">
        <v>25.956458269999999</v>
      </c>
      <c r="BW30" s="109">
        <v>24.148175779999999</v>
      </c>
      <c r="BX30" s="109">
        <v>31.249715299999998</v>
      </c>
      <c r="BY30" s="109">
        <v>26.057688509999998</v>
      </c>
      <c r="BZ30" s="109">
        <v>22.93934402</v>
      </c>
      <c r="CA30" s="109">
        <v>22.854576420000001</v>
      </c>
      <c r="CB30" s="109">
        <v>23.074184219999999</v>
      </c>
      <c r="CC30" s="109">
        <v>33.861921019999997</v>
      </c>
      <c r="CD30" s="109">
        <v>34.043235260000003</v>
      </c>
      <c r="CE30" s="109">
        <v>33.457977210000003</v>
      </c>
      <c r="CF30" s="109">
        <v>25.001171889999998</v>
      </c>
      <c r="CG30" s="109">
        <v>25.03759247</v>
      </c>
      <c r="CH30" s="109">
        <v>24.94431084</v>
      </c>
      <c r="CI30" s="109">
        <v>45.146061830000001</v>
      </c>
      <c r="CJ30" s="109">
        <v>48.61274177</v>
      </c>
      <c r="CK30" s="109">
        <v>39.19163691</v>
      </c>
      <c r="CL30" s="109">
        <v>36.992421669999999</v>
      </c>
      <c r="CM30" s="109">
        <v>37.068804479999997</v>
      </c>
      <c r="CN30" s="109">
        <v>35.87390714</v>
      </c>
      <c r="CO30" s="109">
        <v>33.06720164</v>
      </c>
      <c r="CP30" s="109">
        <v>37.378834070000003</v>
      </c>
      <c r="CQ30" s="109">
        <v>36.157622000000003</v>
      </c>
      <c r="CR30" s="109">
        <v>24.562532480000002</v>
      </c>
      <c r="CS30" s="109">
        <v>33.82499318</v>
      </c>
      <c r="CT30" s="109">
        <v>31.031597569999999</v>
      </c>
    </row>
    <row r="31" spans="1:98" ht="15.5">
      <c r="A31" s="256"/>
      <c r="B31" s="233" t="s">
        <v>129</v>
      </c>
      <c r="C31" s="109">
        <v>24.123069610000002</v>
      </c>
      <c r="D31" s="109">
        <v>25.007377429999998</v>
      </c>
      <c r="E31" s="109">
        <v>22.70901563</v>
      </c>
      <c r="F31" s="109">
        <v>19.9730858</v>
      </c>
      <c r="G31" s="109">
        <v>21.237162619999999</v>
      </c>
      <c r="H31" s="109">
        <v>17.920654509999999</v>
      </c>
      <c r="I31" s="109">
        <v>21.1094878</v>
      </c>
      <c r="J31" s="109">
        <v>20.479163880000002</v>
      </c>
      <c r="K31" s="109">
        <v>22.11180336</v>
      </c>
      <c r="L31" s="109">
        <v>27.998752190000001</v>
      </c>
      <c r="M31" s="109">
        <v>23.41487012</v>
      </c>
      <c r="N31" s="109">
        <v>36.322181479999998</v>
      </c>
      <c r="O31" s="109">
        <v>23.163970039999999</v>
      </c>
      <c r="P31" s="109">
        <v>21.219097640000001</v>
      </c>
      <c r="Q31" s="109">
        <v>26.571713079999999</v>
      </c>
      <c r="R31" s="109">
        <v>21.11183772</v>
      </c>
      <c r="S31" s="109">
        <v>17.818689280000001</v>
      </c>
      <c r="T31" s="109">
        <v>25.768454290000001</v>
      </c>
      <c r="U31" s="109">
        <v>20.3823267</v>
      </c>
      <c r="V31" s="109">
        <v>14.467526919999999</v>
      </c>
      <c r="W31" s="109">
        <v>34.877045209999999</v>
      </c>
      <c r="X31" s="109">
        <v>20.200405620000002</v>
      </c>
      <c r="Y31" s="109">
        <v>21.51435893</v>
      </c>
      <c r="Z31" s="109">
        <v>17.498506670000001</v>
      </c>
      <c r="AA31" s="109">
        <v>29.05227185</v>
      </c>
      <c r="AB31" s="109">
        <v>32.26882818</v>
      </c>
      <c r="AC31" s="109">
        <v>24.822010670000001</v>
      </c>
      <c r="AD31" s="109">
        <v>29.96236335</v>
      </c>
      <c r="AE31" s="109">
        <v>30.880606090000001</v>
      </c>
      <c r="AF31" s="109">
        <v>28.380977919999999</v>
      </c>
      <c r="AG31" s="109">
        <v>32.933885660000001</v>
      </c>
      <c r="AH31" s="109">
        <v>34.329944740000002</v>
      </c>
      <c r="AI31" s="109">
        <v>30.478973480000001</v>
      </c>
      <c r="AJ31" s="109">
        <v>30.905408699999999</v>
      </c>
      <c r="AK31" s="109">
        <v>31.424904569999999</v>
      </c>
      <c r="AL31" s="109">
        <v>30.081699570000001</v>
      </c>
      <c r="AM31" s="109">
        <v>47.998979919999996</v>
      </c>
      <c r="AN31" s="109">
        <v>46.781436620000001</v>
      </c>
      <c r="AO31" s="109">
        <v>49.181649360000002</v>
      </c>
      <c r="AP31" s="109">
        <v>44.593267269999998</v>
      </c>
      <c r="AQ31" s="109">
        <v>47.292546289999997</v>
      </c>
      <c r="AR31" s="109">
        <v>41.109779279999998</v>
      </c>
      <c r="AS31" s="109">
        <v>29.865423320000001</v>
      </c>
      <c r="AT31" s="109">
        <v>30.597928249999999</v>
      </c>
      <c r="AU31" s="109">
        <v>28.900769149999999</v>
      </c>
      <c r="AV31" s="109">
        <v>46.020304199999998</v>
      </c>
      <c r="AW31" s="109">
        <v>48.060112680000003</v>
      </c>
      <c r="AX31" s="109">
        <v>43.245138709999999</v>
      </c>
      <c r="AY31" s="109">
        <v>36.818169650000002</v>
      </c>
      <c r="AZ31" s="109">
        <v>40.642600340000001</v>
      </c>
      <c r="BA31" s="109">
        <v>32.025605210000002</v>
      </c>
      <c r="BB31" s="109">
        <v>27.751969209999999</v>
      </c>
      <c r="BC31" s="109">
        <v>24.47936266</v>
      </c>
      <c r="BD31" s="109">
        <v>33.21634779</v>
      </c>
      <c r="BE31" s="109">
        <v>23.570656509999999</v>
      </c>
      <c r="BF31" s="109">
        <v>24.248101680000001</v>
      </c>
      <c r="BG31" s="109">
        <v>22.397320189999999</v>
      </c>
      <c r="BH31" s="109">
        <v>56.148755170000001</v>
      </c>
      <c r="BI31" s="109">
        <v>52.608755709999997</v>
      </c>
      <c r="BJ31" s="109">
        <v>50.776771080000003</v>
      </c>
      <c r="BK31" s="109">
        <v>44.280078019999998</v>
      </c>
      <c r="BL31" s="109">
        <v>47.035754330000003</v>
      </c>
      <c r="BM31" s="109">
        <v>35.944763600000002</v>
      </c>
      <c r="BN31" s="109">
        <v>22.110243959999998</v>
      </c>
      <c r="BO31" s="109">
        <v>24.87147732</v>
      </c>
      <c r="BP31" s="109">
        <v>17.735064609999998</v>
      </c>
      <c r="BQ31" s="109">
        <v>24.49864174</v>
      </c>
      <c r="BR31" s="109">
        <v>24.326267489999999</v>
      </c>
      <c r="BS31" s="109">
        <v>24.780310109999999</v>
      </c>
      <c r="BT31" s="109">
        <v>23.996296059999999</v>
      </c>
      <c r="BU31" s="109">
        <v>27.79341222</v>
      </c>
      <c r="BV31" s="109">
        <v>28.821376740000002</v>
      </c>
      <c r="BW31" s="109">
        <v>22.284706010000001</v>
      </c>
      <c r="BX31" s="109">
        <v>27.492957990000001</v>
      </c>
      <c r="BY31" s="109">
        <v>26.464280309999999</v>
      </c>
      <c r="BZ31" s="109">
        <v>24.353747760000001</v>
      </c>
      <c r="CA31" s="109">
        <v>22.782056570000002</v>
      </c>
      <c r="CB31" s="109">
        <v>26.871202820000001</v>
      </c>
      <c r="CC31" s="109">
        <v>35.254564940000002</v>
      </c>
      <c r="CD31" s="109">
        <v>33.690795350000002</v>
      </c>
      <c r="CE31" s="109">
        <v>36.775588069999998</v>
      </c>
      <c r="CF31" s="109">
        <v>26.832438360000001</v>
      </c>
      <c r="CG31" s="109">
        <v>26.10089322</v>
      </c>
      <c r="CH31" s="109">
        <v>27.980998679999999</v>
      </c>
      <c r="CI31" s="109">
        <v>45.93490929</v>
      </c>
      <c r="CJ31" s="109">
        <v>46.965259830000001</v>
      </c>
      <c r="CK31" s="109">
        <v>42.676687600000001</v>
      </c>
      <c r="CL31" s="109">
        <v>36.599188310000002</v>
      </c>
      <c r="CM31" s="109">
        <v>36.844901389999997</v>
      </c>
      <c r="CN31" s="109">
        <v>34.851109710000003</v>
      </c>
      <c r="CO31" s="109">
        <v>33.16766243</v>
      </c>
      <c r="CP31" s="109">
        <v>37.845564709999998</v>
      </c>
      <c r="CQ31" s="109">
        <v>36.305539070000002</v>
      </c>
      <c r="CR31" s="109">
        <v>22.909089680000001</v>
      </c>
      <c r="CS31" s="109">
        <v>33.335862669999997</v>
      </c>
      <c r="CT31" s="109">
        <v>29.690495609999999</v>
      </c>
    </row>
    <row r="32" spans="1:98" ht="15.5">
      <c r="A32" s="256"/>
      <c r="B32" s="233" t="s">
        <v>130</v>
      </c>
      <c r="C32" s="109">
        <v>25.383974869999999</v>
      </c>
      <c r="D32" s="109">
        <v>24.92312093</v>
      </c>
      <c r="E32" s="109">
        <v>26.090474820000001</v>
      </c>
      <c r="F32" s="109">
        <v>21.65501733</v>
      </c>
      <c r="G32" s="109">
        <v>23.03903051</v>
      </c>
      <c r="H32" s="109">
        <v>19.483650520000001</v>
      </c>
      <c r="I32" s="109">
        <v>20.35199793</v>
      </c>
      <c r="J32" s="109">
        <v>19.29097535</v>
      </c>
      <c r="K32" s="109">
        <v>21.972197139999999</v>
      </c>
      <c r="L32" s="109">
        <v>27.195984119999999</v>
      </c>
      <c r="M32" s="109">
        <v>22.247530680000001</v>
      </c>
      <c r="N32" s="109">
        <v>35.80523908</v>
      </c>
      <c r="O32" s="109">
        <v>24.523382980000001</v>
      </c>
      <c r="P32" s="109">
        <v>23.047793259999999</v>
      </c>
      <c r="Q32" s="109">
        <v>27.118903199999998</v>
      </c>
      <c r="R32" s="109">
        <v>20.356693780000001</v>
      </c>
      <c r="S32" s="109">
        <v>18.38468129</v>
      </c>
      <c r="T32" s="109">
        <v>23.15117875</v>
      </c>
      <c r="U32" s="109">
        <v>21.732990600000001</v>
      </c>
      <c r="V32" s="109">
        <v>16.316231810000001</v>
      </c>
      <c r="W32" s="109">
        <v>34.136864809999999</v>
      </c>
      <c r="X32" s="109">
        <v>20.52262395</v>
      </c>
      <c r="Y32" s="109">
        <v>21.96968326</v>
      </c>
      <c r="Z32" s="109">
        <v>17.798879490000001</v>
      </c>
      <c r="AA32" s="109">
        <v>28.6696557</v>
      </c>
      <c r="AB32" s="109">
        <v>32.195788810000003</v>
      </c>
      <c r="AC32" s="109">
        <v>24.177965669999999</v>
      </c>
      <c r="AD32" s="109">
        <v>31.703985469999999</v>
      </c>
      <c r="AE32" s="109">
        <v>30.91260754</v>
      </c>
      <c r="AF32" s="109">
        <v>32.624049739999997</v>
      </c>
      <c r="AG32" s="109">
        <v>35.196590129999997</v>
      </c>
      <c r="AH32" s="109">
        <v>36.572263890000002</v>
      </c>
      <c r="AI32" s="109">
        <v>32.958990460000003</v>
      </c>
      <c r="AJ32" s="109">
        <v>33.12238602</v>
      </c>
      <c r="AK32" s="109">
        <v>31.685773959999999</v>
      </c>
      <c r="AL32" s="109">
        <v>35.310790949999998</v>
      </c>
      <c r="AM32" s="109">
        <v>49.27383055</v>
      </c>
      <c r="AN32" s="109">
        <v>48.947414909999999</v>
      </c>
      <c r="AO32" s="109">
        <v>49.590014250000003</v>
      </c>
      <c r="AP32" s="109">
        <v>44.593444650000002</v>
      </c>
      <c r="AQ32" s="109">
        <v>47.670512789999997</v>
      </c>
      <c r="AR32" s="109">
        <v>40.539321389999998</v>
      </c>
      <c r="AS32" s="109">
        <v>29.403012759999999</v>
      </c>
      <c r="AT32" s="109">
        <v>29.663221239999999</v>
      </c>
      <c r="AU32" s="109">
        <v>29.068504390000001</v>
      </c>
      <c r="AV32" s="109">
        <v>44.718435849999999</v>
      </c>
      <c r="AW32" s="109">
        <v>49.016613380000003</v>
      </c>
      <c r="AX32" s="109">
        <v>38.789183020000003</v>
      </c>
      <c r="AY32" s="109">
        <v>36.649186569999998</v>
      </c>
      <c r="AZ32" s="109">
        <v>40.031033430000001</v>
      </c>
      <c r="BA32" s="109">
        <v>32.460343739999999</v>
      </c>
      <c r="BB32" s="109">
        <v>28.018947699999998</v>
      </c>
      <c r="BC32" s="109">
        <v>24.527118789999999</v>
      </c>
      <c r="BD32" s="109">
        <v>33.461556549999997</v>
      </c>
      <c r="BE32" s="109">
        <v>24.162292319999999</v>
      </c>
      <c r="BF32" s="109">
        <v>24.282608029999999</v>
      </c>
      <c r="BG32" s="109">
        <v>23.961307359999999</v>
      </c>
      <c r="BH32" s="109">
        <v>52.196974300000001</v>
      </c>
      <c r="BI32" s="109">
        <v>49.029443630000003</v>
      </c>
      <c r="BJ32" s="109">
        <v>45.796972289999999</v>
      </c>
      <c r="BK32" s="109">
        <v>44.70352887</v>
      </c>
      <c r="BL32" s="109">
        <v>44.930301290000003</v>
      </c>
      <c r="BM32" s="109">
        <v>38.22889017</v>
      </c>
      <c r="BN32" s="109">
        <v>24.185755820000001</v>
      </c>
      <c r="BO32" s="109">
        <v>27.005495669999998</v>
      </c>
      <c r="BP32" s="109">
        <v>19.758862820000001</v>
      </c>
      <c r="BQ32" s="109">
        <v>24.37877958</v>
      </c>
      <c r="BR32" s="109">
        <v>23.836156320000001</v>
      </c>
      <c r="BS32" s="109">
        <v>25.25362986</v>
      </c>
      <c r="BT32" s="109">
        <v>23.989377180000002</v>
      </c>
      <c r="BU32" s="109">
        <v>29.559626770000001</v>
      </c>
      <c r="BV32" s="109">
        <v>26.962144240000001</v>
      </c>
      <c r="BW32" s="109">
        <v>22.4360021</v>
      </c>
      <c r="BX32" s="109">
        <v>27.649886550000002</v>
      </c>
      <c r="BY32" s="109">
        <v>26.145517309999999</v>
      </c>
      <c r="BZ32" s="109">
        <v>24.39866954</v>
      </c>
      <c r="CA32" s="109">
        <v>22.67070129</v>
      </c>
      <c r="CB32" s="109">
        <v>27.141551759999999</v>
      </c>
      <c r="CC32" s="109">
        <v>35.050457590000001</v>
      </c>
      <c r="CD32" s="109">
        <v>33.904879870000002</v>
      </c>
      <c r="CE32" s="109">
        <v>35.658008860000002</v>
      </c>
      <c r="CF32" s="109">
        <v>24.92943034</v>
      </c>
      <c r="CG32" s="109">
        <v>24.777180340000001</v>
      </c>
      <c r="CH32" s="109">
        <v>25.167752220000001</v>
      </c>
      <c r="CI32" s="109">
        <v>46.310837309999997</v>
      </c>
      <c r="CJ32" s="109">
        <v>49.124322589999998</v>
      </c>
      <c r="CK32" s="109">
        <v>40.616527920000003</v>
      </c>
      <c r="CL32" s="109">
        <v>36.167665589999999</v>
      </c>
      <c r="CM32" s="109">
        <v>36.112476639999997</v>
      </c>
      <c r="CN32" s="109">
        <v>34.84268282</v>
      </c>
      <c r="CO32" s="109">
        <v>33.903718820000002</v>
      </c>
      <c r="CP32" s="109">
        <v>37.68302173</v>
      </c>
      <c r="CQ32" s="109">
        <v>38.112626810000002</v>
      </c>
      <c r="CR32" s="109">
        <v>21.616071819999998</v>
      </c>
      <c r="CS32" s="109">
        <v>31.049632160000002</v>
      </c>
      <c r="CT32" s="109">
        <v>27.94104149</v>
      </c>
    </row>
    <row r="33" spans="1:98" ht="15.5">
      <c r="A33" s="256">
        <v>2012</v>
      </c>
      <c r="B33" s="233" t="s">
        <v>127</v>
      </c>
      <c r="C33" s="109">
        <v>26.454888069999999</v>
      </c>
      <c r="D33" s="109">
        <v>27.939424339999999</v>
      </c>
      <c r="E33" s="109">
        <v>24.079792210000001</v>
      </c>
      <c r="F33" s="109">
        <v>19.583293640000001</v>
      </c>
      <c r="G33" s="109">
        <v>21.433351049999999</v>
      </c>
      <c r="H33" s="109">
        <v>16.595386730000001</v>
      </c>
      <c r="I33" s="109">
        <v>20.550802210000001</v>
      </c>
      <c r="J33" s="109">
        <v>19.42292625</v>
      </c>
      <c r="K33" s="109">
        <v>22.280943319999999</v>
      </c>
      <c r="L33" s="109">
        <v>27.60180995</v>
      </c>
      <c r="M33" s="109">
        <v>23.68100986</v>
      </c>
      <c r="N33" s="109">
        <v>34.470968020000001</v>
      </c>
      <c r="O33" s="109">
        <v>24.75335128</v>
      </c>
      <c r="P33" s="109">
        <v>24.315410669999999</v>
      </c>
      <c r="Q33" s="109">
        <v>25.51548429</v>
      </c>
      <c r="R33" s="109">
        <v>18.942150389999998</v>
      </c>
      <c r="S33" s="109">
        <v>18.06231412</v>
      </c>
      <c r="T33" s="109">
        <v>20.205309840000002</v>
      </c>
      <c r="U33" s="109">
        <v>21.065093260000001</v>
      </c>
      <c r="V33" s="109">
        <v>16.34840088</v>
      </c>
      <c r="W33" s="109">
        <v>31.866153409999999</v>
      </c>
      <c r="X33" s="109">
        <v>20.29420318</v>
      </c>
      <c r="Y33" s="109">
        <v>22.452196409999999</v>
      </c>
      <c r="Z33" s="109">
        <v>16.1273005</v>
      </c>
      <c r="AA33" s="109">
        <v>29.505379609999999</v>
      </c>
      <c r="AB33" s="109">
        <v>32.161733730000002</v>
      </c>
      <c r="AC33" s="109">
        <v>26.05839108</v>
      </c>
      <c r="AD33" s="109">
        <v>32.263305129999999</v>
      </c>
      <c r="AE33" s="109">
        <v>31.893707899999999</v>
      </c>
      <c r="AF33" s="109">
        <v>32.805109620000003</v>
      </c>
      <c r="AG33" s="109">
        <v>34.936042749999999</v>
      </c>
      <c r="AH33" s="109">
        <v>37.024120969999998</v>
      </c>
      <c r="AI33" s="109">
        <v>31.351168309999998</v>
      </c>
      <c r="AJ33" s="109">
        <v>32.822559269999999</v>
      </c>
      <c r="AK33" s="109">
        <v>31.779635899999999</v>
      </c>
      <c r="AL33" s="109">
        <v>34.45093138</v>
      </c>
      <c r="AM33" s="109">
        <v>50.868119610000001</v>
      </c>
      <c r="AN33" s="109">
        <v>49.946601340000001</v>
      </c>
      <c r="AO33" s="109">
        <v>51.818454350000003</v>
      </c>
      <c r="AP33" s="109">
        <v>44.409765819999997</v>
      </c>
      <c r="AQ33" s="109">
        <v>46.607565549999997</v>
      </c>
      <c r="AR33" s="109">
        <v>41.380490950000002</v>
      </c>
      <c r="AS33" s="109">
        <v>30.983885019999999</v>
      </c>
      <c r="AT33" s="109">
        <v>32.759909210000004</v>
      </c>
      <c r="AU33" s="109">
        <v>28.55499408</v>
      </c>
      <c r="AV33" s="109">
        <v>43.284944430000003</v>
      </c>
      <c r="AW33" s="109">
        <v>44.96118328</v>
      </c>
      <c r="AX33" s="109">
        <v>41.050624040000002</v>
      </c>
      <c r="AY33" s="109">
        <v>35.732401500000002</v>
      </c>
      <c r="AZ33" s="109">
        <v>38.976557839999998</v>
      </c>
      <c r="BA33" s="109">
        <v>31.563408129999999</v>
      </c>
      <c r="BB33" s="109">
        <v>28.30737057</v>
      </c>
      <c r="BC33" s="109">
        <v>23.43442022</v>
      </c>
      <c r="BD33" s="109">
        <v>35.656743980000002</v>
      </c>
      <c r="BE33" s="109">
        <v>23.568838150000001</v>
      </c>
      <c r="BF33" s="109">
        <v>23.97481046</v>
      </c>
      <c r="BG33" s="109">
        <v>22.875775170000001</v>
      </c>
      <c r="BH33" s="109">
        <v>51.62940545</v>
      </c>
      <c r="BI33" s="109">
        <v>47.010755250000003</v>
      </c>
      <c r="BJ33" s="109">
        <v>49.305344519999998</v>
      </c>
      <c r="BK33" s="109">
        <v>41.945246679999997</v>
      </c>
      <c r="BL33" s="109">
        <v>43.827849149999999</v>
      </c>
      <c r="BM33" s="109">
        <v>35.048339210000002</v>
      </c>
      <c r="BN33" s="109">
        <v>22.993101840000001</v>
      </c>
      <c r="BO33" s="109">
        <v>25.155239399999999</v>
      </c>
      <c r="BP33" s="109">
        <v>19.588399920000001</v>
      </c>
      <c r="BQ33" s="109">
        <v>23.681448549999999</v>
      </c>
      <c r="BR33" s="109">
        <v>24.04831763</v>
      </c>
      <c r="BS33" s="109">
        <v>23.10388476</v>
      </c>
      <c r="BT33" s="109">
        <v>23.025290200000001</v>
      </c>
      <c r="BU33" s="109">
        <v>29.502976050000001</v>
      </c>
      <c r="BV33" s="109">
        <v>24.755708930000001</v>
      </c>
      <c r="BW33" s="109">
        <v>20.99757232</v>
      </c>
      <c r="BX33" s="109">
        <v>25.69808935</v>
      </c>
      <c r="BY33" s="109">
        <v>24.518063179999999</v>
      </c>
      <c r="BZ33" s="109">
        <v>23.035531720000002</v>
      </c>
      <c r="CA33" s="109">
        <v>21.453113550000001</v>
      </c>
      <c r="CB33" s="109">
        <v>25.630684339999998</v>
      </c>
      <c r="CC33" s="109">
        <v>31.97955713</v>
      </c>
      <c r="CD33" s="109">
        <v>32.230963109999998</v>
      </c>
      <c r="CE33" s="109">
        <v>30.669072159999999</v>
      </c>
      <c r="CF33" s="109">
        <v>25.466455910000001</v>
      </c>
      <c r="CG33" s="109">
        <v>26.141146769999999</v>
      </c>
      <c r="CH33" s="109">
        <v>24.400638149999999</v>
      </c>
      <c r="CI33" s="109">
        <v>47.130708820000002</v>
      </c>
      <c r="CJ33" s="109">
        <v>49.186895450000002</v>
      </c>
      <c r="CK33" s="109">
        <v>43.11382072</v>
      </c>
      <c r="CL33" s="109">
        <v>35.621455589999997</v>
      </c>
      <c r="CM33" s="109">
        <v>35.788964059999998</v>
      </c>
      <c r="CN33" s="109">
        <v>33.338537780000003</v>
      </c>
      <c r="CO33" s="109">
        <v>33.718815769999999</v>
      </c>
      <c r="CP33" s="109">
        <v>38.9780984</v>
      </c>
      <c r="CQ33" s="109">
        <v>36.513493560000001</v>
      </c>
      <c r="CR33" s="109">
        <v>24.861767459999999</v>
      </c>
      <c r="CS33" s="109">
        <v>33.240399529999998</v>
      </c>
      <c r="CT33" s="109">
        <v>29.933023129999999</v>
      </c>
    </row>
    <row r="34" spans="1:98" ht="15.5">
      <c r="A34" s="256"/>
      <c r="B34" s="233" t="s">
        <v>128</v>
      </c>
      <c r="C34" s="109">
        <v>26.349310450000001</v>
      </c>
      <c r="D34" s="109">
        <v>27.488131330000002</v>
      </c>
      <c r="E34" s="109">
        <v>24.511880940000001</v>
      </c>
      <c r="F34" s="109">
        <v>20.508916419999998</v>
      </c>
      <c r="G34" s="109">
        <v>21.712688140000001</v>
      </c>
      <c r="H34" s="109">
        <v>18.63857836</v>
      </c>
      <c r="I34" s="109">
        <v>19.07214244</v>
      </c>
      <c r="J34" s="109">
        <v>18.50613444</v>
      </c>
      <c r="K34" s="109">
        <v>19.923898520000002</v>
      </c>
      <c r="L34" s="109">
        <v>26.80262673</v>
      </c>
      <c r="M34" s="109">
        <v>22.864158710000002</v>
      </c>
      <c r="N34" s="109">
        <v>33.836790229999998</v>
      </c>
      <c r="O34" s="109">
        <v>25.429427069999999</v>
      </c>
      <c r="P34" s="109">
        <v>23.81258983</v>
      </c>
      <c r="Q34" s="109">
        <v>28.218510469999998</v>
      </c>
      <c r="R34" s="109">
        <v>20.446196690000001</v>
      </c>
      <c r="S34" s="109">
        <v>20.31523279</v>
      </c>
      <c r="T34" s="109">
        <v>20.628965440000002</v>
      </c>
      <c r="U34" s="109">
        <v>21.234986200000002</v>
      </c>
      <c r="V34" s="109">
        <v>16.48114078</v>
      </c>
      <c r="W34" s="109">
        <v>31.498712520000002</v>
      </c>
      <c r="X34" s="109">
        <v>19.258165200000001</v>
      </c>
      <c r="Y34" s="109">
        <v>21.1841948</v>
      </c>
      <c r="Z34" s="109">
        <v>15.789148369999999</v>
      </c>
      <c r="AA34" s="109">
        <v>28.902654590000001</v>
      </c>
      <c r="AB34" s="109">
        <v>32.065100809999997</v>
      </c>
      <c r="AC34" s="109">
        <v>25.001650380000001</v>
      </c>
      <c r="AD34" s="109">
        <v>33.991556070000001</v>
      </c>
      <c r="AE34" s="109">
        <v>35.646441690000003</v>
      </c>
      <c r="AF34" s="109">
        <v>31.01317976</v>
      </c>
      <c r="AG34" s="109">
        <v>34.229959409999999</v>
      </c>
      <c r="AH34" s="109">
        <v>35.129151810000003</v>
      </c>
      <c r="AI34" s="109">
        <v>32.716189210000003</v>
      </c>
      <c r="AJ34" s="109">
        <v>32.439513310000002</v>
      </c>
      <c r="AK34" s="109">
        <v>30.654193079999999</v>
      </c>
      <c r="AL34" s="109">
        <v>35.127750399999996</v>
      </c>
      <c r="AM34" s="109">
        <v>54.556927330000001</v>
      </c>
      <c r="AN34" s="109">
        <v>54.088304530000002</v>
      </c>
      <c r="AO34" s="109">
        <v>55.03214285</v>
      </c>
      <c r="AP34" s="109">
        <v>41.16474358</v>
      </c>
      <c r="AQ34" s="109">
        <v>43.220953000000002</v>
      </c>
      <c r="AR34" s="109">
        <v>38.499517009999998</v>
      </c>
      <c r="AS34" s="109">
        <v>32.195176549999999</v>
      </c>
      <c r="AT34" s="109">
        <v>34.352378109999997</v>
      </c>
      <c r="AU34" s="109">
        <v>29.252700279999999</v>
      </c>
      <c r="AV34" s="109">
        <v>42.780867489999999</v>
      </c>
      <c r="AW34" s="109">
        <v>45.921016639999998</v>
      </c>
      <c r="AX34" s="109">
        <v>38.382003169999997</v>
      </c>
      <c r="AY34" s="109">
        <v>36.539420239999998</v>
      </c>
      <c r="AZ34" s="109">
        <v>40.060561880000002</v>
      </c>
      <c r="BA34" s="109">
        <v>31.991110379999999</v>
      </c>
      <c r="BB34" s="109">
        <v>31.9836794</v>
      </c>
      <c r="BC34" s="109">
        <v>27.102180650000001</v>
      </c>
      <c r="BD34" s="109">
        <v>39.362869830000001</v>
      </c>
      <c r="BE34" s="109">
        <v>24.546462689999998</v>
      </c>
      <c r="BF34" s="109">
        <v>24.352296370000001</v>
      </c>
      <c r="BG34" s="109">
        <v>24.867039779999999</v>
      </c>
      <c r="BH34" s="109">
        <v>53.475215560000002</v>
      </c>
      <c r="BI34" s="109">
        <v>48.557351529999998</v>
      </c>
      <c r="BJ34" s="109">
        <v>52.335295049999999</v>
      </c>
      <c r="BK34" s="109">
        <v>42.796727590000003</v>
      </c>
      <c r="BL34" s="109">
        <v>44.140966990000003</v>
      </c>
      <c r="BM34" s="109">
        <v>36.472646240000003</v>
      </c>
      <c r="BN34" s="109">
        <v>22.464851079999999</v>
      </c>
      <c r="BO34" s="109">
        <v>24.993728990000001</v>
      </c>
      <c r="BP34" s="109">
        <v>18.327951330000001</v>
      </c>
      <c r="BQ34" s="109">
        <v>25.881608079999999</v>
      </c>
      <c r="BR34" s="109">
        <v>25.260163630000001</v>
      </c>
      <c r="BS34" s="109">
        <v>26.827490860000001</v>
      </c>
      <c r="BT34" s="109">
        <v>24.724446489999998</v>
      </c>
      <c r="BU34" s="109">
        <v>29.045465889999999</v>
      </c>
      <c r="BV34" s="109">
        <v>28.778843869999999</v>
      </c>
      <c r="BW34" s="109">
        <v>23.23520173</v>
      </c>
      <c r="BX34" s="109">
        <v>28.652315130000002</v>
      </c>
      <c r="BY34" s="109">
        <v>27.199066179999999</v>
      </c>
      <c r="BZ34" s="109">
        <v>23.443458029999999</v>
      </c>
      <c r="CA34" s="109">
        <v>22.434185620000001</v>
      </c>
      <c r="CB34" s="109">
        <v>25.12598131</v>
      </c>
      <c r="CC34" s="109">
        <v>31.799195610000002</v>
      </c>
      <c r="CD34" s="109">
        <v>31.869307450000001</v>
      </c>
      <c r="CE34" s="109">
        <v>30.807744329999998</v>
      </c>
      <c r="CF34" s="109">
        <v>26.273891339999999</v>
      </c>
      <c r="CG34" s="109">
        <v>26.201866420000002</v>
      </c>
      <c r="CH34" s="109">
        <v>26.383552810000001</v>
      </c>
      <c r="CI34" s="109">
        <v>46.278625949999999</v>
      </c>
      <c r="CJ34" s="109">
        <v>47.679904530000002</v>
      </c>
      <c r="CK34" s="109">
        <v>42.416203729999999</v>
      </c>
      <c r="CL34" s="109">
        <v>36.599448330000001</v>
      </c>
      <c r="CM34" s="109">
        <v>36.660505010000001</v>
      </c>
      <c r="CN34" s="109">
        <v>35.050564000000001</v>
      </c>
      <c r="CO34" s="109">
        <v>33.65606958</v>
      </c>
      <c r="CP34" s="109">
        <v>38.006733920000002</v>
      </c>
      <c r="CQ34" s="109">
        <v>38.25480151</v>
      </c>
      <c r="CR34" s="109">
        <v>24.85876077</v>
      </c>
      <c r="CS34" s="109">
        <v>33.881486889999998</v>
      </c>
      <c r="CT34" s="109">
        <v>31.665272720000001</v>
      </c>
    </row>
    <row r="35" spans="1:98" ht="15.5">
      <c r="A35" s="256"/>
      <c r="B35" s="233" t="s">
        <v>129</v>
      </c>
      <c r="C35" s="109">
        <v>24.50568312</v>
      </c>
      <c r="D35" s="109">
        <v>26.19487599</v>
      </c>
      <c r="E35" s="109">
        <v>21.776016890000001</v>
      </c>
      <c r="F35" s="109">
        <v>20.61844279</v>
      </c>
      <c r="G35" s="109">
        <v>22.745911830000001</v>
      </c>
      <c r="H35" s="109">
        <v>17.313176949999999</v>
      </c>
      <c r="I35" s="109">
        <v>20.57585607</v>
      </c>
      <c r="J35" s="109">
        <v>20.064256530000002</v>
      </c>
      <c r="K35" s="109">
        <v>21.338803250000002</v>
      </c>
      <c r="L35" s="109">
        <v>29.655899260000002</v>
      </c>
      <c r="M35" s="109">
        <v>24.690260219999999</v>
      </c>
      <c r="N35" s="109">
        <v>38.079204850000004</v>
      </c>
      <c r="O35" s="109">
        <v>26.672776750000001</v>
      </c>
      <c r="P35" s="109">
        <v>25.8704581</v>
      </c>
      <c r="Q35" s="109">
        <v>28.104255949999999</v>
      </c>
      <c r="R35" s="109">
        <v>21.44597096</v>
      </c>
      <c r="S35" s="109">
        <v>20.650454180000001</v>
      </c>
      <c r="T35" s="109">
        <v>22.56333068</v>
      </c>
      <c r="U35" s="109">
        <v>21.951018820000002</v>
      </c>
      <c r="V35" s="109">
        <v>17.568377380000001</v>
      </c>
      <c r="W35" s="109">
        <v>32.60568198</v>
      </c>
      <c r="X35" s="109">
        <v>19.47937821</v>
      </c>
      <c r="Y35" s="109">
        <v>20.437687709999999</v>
      </c>
      <c r="Z35" s="109">
        <v>17.81637508</v>
      </c>
      <c r="AA35" s="109">
        <v>28.91251334</v>
      </c>
      <c r="AB35" s="109">
        <v>32.097489629999998</v>
      </c>
      <c r="AC35" s="109">
        <v>24.772106619999999</v>
      </c>
      <c r="AD35" s="109">
        <v>35.080320399999998</v>
      </c>
      <c r="AE35" s="109">
        <v>35.825335500000001</v>
      </c>
      <c r="AF35" s="109">
        <v>33.389091000000001</v>
      </c>
      <c r="AG35" s="109">
        <v>34.926527210000003</v>
      </c>
      <c r="AH35" s="109">
        <v>35.932530069999999</v>
      </c>
      <c r="AI35" s="109">
        <v>33.269549359999999</v>
      </c>
      <c r="AJ35" s="109">
        <v>32.751794240000002</v>
      </c>
      <c r="AK35" s="109">
        <v>31.757190479999998</v>
      </c>
      <c r="AL35" s="109">
        <v>34.226938779999998</v>
      </c>
      <c r="AM35" s="109">
        <v>51.240284010000003</v>
      </c>
      <c r="AN35" s="109">
        <v>49.709766809999998</v>
      </c>
      <c r="AO35" s="109">
        <v>52.764097239999998</v>
      </c>
      <c r="AP35" s="109">
        <v>43.421873490000003</v>
      </c>
      <c r="AQ35" s="109">
        <v>45.693609770000002</v>
      </c>
      <c r="AR35" s="109">
        <v>40.419935629999998</v>
      </c>
      <c r="AS35" s="109">
        <v>30.845868670000002</v>
      </c>
      <c r="AT35" s="109">
        <v>32.405546710000003</v>
      </c>
      <c r="AU35" s="109">
        <v>28.73263678</v>
      </c>
      <c r="AV35" s="109">
        <v>44.260231910000002</v>
      </c>
      <c r="AW35" s="109">
        <v>45.741497369999998</v>
      </c>
      <c r="AX35" s="109">
        <v>42.412928839999999</v>
      </c>
      <c r="AY35" s="109">
        <v>37.107581099999997</v>
      </c>
      <c r="AZ35" s="109">
        <v>40.060558290000003</v>
      </c>
      <c r="BA35" s="109">
        <v>33.331448360000003</v>
      </c>
      <c r="BB35" s="109">
        <v>29.48700487</v>
      </c>
      <c r="BC35" s="109">
        <v>25.052549299999999</v>
      </c>
      <c r="BD35" s="109">
        <v>36.1665603</v>
      </c>
      <c r="BE35" s="109">
        <v>24.195352079999999</v>
      </c>
      <c r="BF35" s="109">
        <v>24.182526679999999</v>
      </c>
      <c r="BG35" s="109">
        <v>24.217292400000002</v>
      </c>
      <c r="BH35" s="109">
        <v>53.007073159999997</v>
      </c>
      <c r="BI35" s="109">
        <v>46.454477660000002</v>
      </c>
      <c r="BJ35" s="109">
        <v>51.19490442</v>
      </c>
      <c r="BK35" s="109">
        <v>42.667040489999998</v>
      </c>
      <c r="BL35" s="109">
        <v>43.142961040000003</v>
      </c>
      <c r="BM35" s="109">
        <v>36.515760149999998</v>
      </c>
      <c r="BN35" s="109">
        <v>23.808230309999999</v>
      </c>
      <c r="BO35" s="109">
        <v>25.63482415</v>
      </c>
      <c r="BP35" s="109">
        <v>20.903943229999999</v>
      </c>
      <c r="BQ35" s="109">
        <v>23.740995760000001</v>
      </c>
      <c r="BR35" s="109">
        <v>24.098976440000001</v>
      </c>
      <c r="BS35" s="109">
        <v>23.15439825</v>
      </c>
      <c r="BT35" s="109">
        <v>26.460030150000001</v>
      </c>
      <c r="BU35" s="109">
        <v>30.361998700000001</v>
      </c>
      <c r="BV35" s="109">
        <v>30.28970129</v>
      </c>
      <c r="BW35" s="109">
        <v>22.490552260000001</v>
      </c>
      <c r="BX35" s="109">
        <v>28.05116525</v>
      </c>
      <c r="BY35" s="109">
        <v>26.878409489999999</v>
      </c>
      <c r="BZ35" s="109">
        <v>24.355584570000001</v>
      </c>
      <c r="CA35" s="109">
        <v>22.432256349999999</v>
      </c>
      <c r="CB35" s="109">
        <v>27.542963929999999</v>
      </c>
      <c r="CC35" s="109">
        <v>34.4784778</v>
      </c>
      <c r="CD35" s="109">
        <v>34.508880179999998</v>
      </c>
      <c r="CE35" s="109">
        <v>33.715741250000001</v>
      </c>
      <c r="CF35" s="109">
        <v>25.306092469999999</v>
      </c>
      <c r="CG35" s="109">
        <v>25.59190534</v>
      </c>
      <c r="CH35" s="109">
        <v>24.848761079999999</v>
      </c>
      <c r="CI35" s="109">
        <v>45.849242619999998</v>
      </c>
      <c r="CJ35" s="109">
        <v>46.967336060000001</v>
      </c>
      <c r="CK35" s="109">
        <v>42.957577149999999</v>
      </c>
      <c r="CL35" s="109">
        <v>36.733591629999999</v>
      </c>
      <c r="CM35" s="109">
        <v>37.482209349999998</v>
      </c>
      <c r="CN35" s="109">
        <v>34.70815588</v>
      </c>
      <c r="CO35" s="109">
        <v>33.783463580000003</v>
      </c>
      <c r="CP35" s="109">
        <v>38.472015929999998</v>
      </c>
      <c r="CQ35" s="109">
        <v>38.369399399999999</v>
      </c>
      <c r="CR35" s="109">
        <v>22.837393500000001</v>
      </c>
      <c r="CS35" s="109">
        <v>32.185356120000002</v>
      </c>
      <c r="CT35" s="109">
        <v>31.896374340000001</v>
      </c>
    </row>
    <row r="36" spans="1:98" ht="15.5">
      <c r="A36" s="256"/>
      <c r="B36" s="233" t="s">
        <v>130</v>
      </c>
      <c r="C36" s="109">
        <v>24.177607770000002</v>
      </c>
      <c r="D36" s="109">
        <v>24.689900949999998</v>
      </c>
      <c r="E36" s="109">
        <v>23.35310862</v>
      </c>
      <c r="F36" s="109">
        <v>20.602482930000001</v>
      </c>
      <c r="G36" s="109">
        <v>20.77619018</v>
      </c>
      <c r="H36" s="109">
        <v>20.341205049999999</v>
      </c>
      <c r="I36" s="109">
        <v>18.64136061</v>
      </c>
      <c r="J36" s="109">
        <v>18.650470110000001</v>
      </c>
      <c r="K36" s="109">
        <v>18.627964330000001</v>
      </c>
      <c r="L36" s="109">
        <v>27.460963169999999</v>
      </c>
      <c r="M36" s="109">
        <v>22.155584319999999</v>
      </c>
      <c r="N36" s="109">
        <v>36.632972209999998</v>
      </c>
      <c r="O36" s="109">
        <v>24.251553260000001</v>
      </c>
      <c r="P36" s="109">
        <v>22.453572560000001</v>
      </c>
      <c r="Q36" s="109">
        <v>27.36806069</v>
      </c>
      <c r="R36" s="109">
        <v>21.25897428</v>
      </c>
      <c r="S36" s="109">
        <v>19.699985890000001</v>
      </c>
      <c r="T36" s="109">
        <v>23.409915009999999</v>
      </c>
      <c r="U36" s="109">
        <v>18.880577519999999</v>
      </c>
      <c r="V36" s="109">
        <v>14.253089299999999</v>
      </c>
      <c r="W36" s="109">
        <v>29.941813700000001</v>
      </c>
      <c r="X36" s="109">
        <v>18.78789149</v>
      </c>
      <c r="Y36" s="109">
        <v>19.532167040000001</v>
      </c>
      <c r="Z36" s="109">
        <v>17.435920639999999</v>
      </c>
      <c r="AA36" s="109">
        <v>28.501086269999998</v>
      </c>
      <c r="AB36" s="109">
        <v>30.421794129999999</v>
      </c>
      <c r="AC36" s="109">
        <v>26.070411799999999</v>
      </c>
      <c r="AD36" s="109">
        <v>33.269296400000002</v>
      </c>
      <c r="AE36" s="109">
        <v>31.464077360000001</v>
      </c>
      <c r="AF36" s="109">
        <v>35.71558203</v>
      </c>
      <c r="AG36" s="109">
        <v>35.353369379999997</v>
      </c>
      <c r="AH36" s="109">
        <v>36.044247689999999</v>
      </c>
      <c r="AI36" s="109">
        <v>34.213046490000004</v>
      </c>
      <c r="AJ36" s="109">
        <v>31.426143329999999</v>
      </c>
      <c r="AK36" s="109">
        <v>29.25176231</v>
      </c>
      <c r="AL36" s="109">
        <v>34.709239760000003</v>
      </c>
      <c r="AM36" s="109">
        <v>46.464348139999998</v>
      </c>
      <c r="AN36" s="109">
        <v>46.285248289999998</v>
      </c>
      <c r="AO36" s="109">
        <v>46.651293080000002</v>
      </c>
      <c r="AP36" s="109">
        <v>43.012877529999997</v>
      </c>
      <c r="AQ36" s="109">
        <v>44.84083966</v>
      </c>
      <c r="AR36" s="109">
        <v>40.6687151</v>
      </c>
      <c r="AS36" s="109">
        <v>30.004939180000001</v>
      </c>
      <c r="AT36" s="109">
        <v>31.155470309999998</v>
      </c>
      <c r="AU36" s="109">
        <v>28.503856450000001</v>
      </c>
      <c r="AV36" s="109">
        <v>42.665254099999999</v>
      </c>
      <c r="AW36" s="109">
        <v>45.846056109999999</v>
      </c>
      <c r="AX36" s="109">
        <v>38.96210782</v>
      </c>
      <c r="AY36" s="109">
        <v>35.326551899999998</v>
      </c>
      <c r="AZ36" s="109">
        <v>38.5853939</v>
      </c>
      <c r="BA36" s="109">
        <v>31.241198480000001</v>
      </c>
      <c r="BB36" s="109">
        <v>25.618959820000001</v>
      </c>
      <c r="BC36" s="109">
        <v>21.571861380000001</v>
      </c>
      <c r="BD36" s="109">
        <v>31.760361499999998</v>
      </c>
      <c r="BE36" s="109">
        <v>22.055551779999998</v>
      </c>
      <c r="BF36" s="109">
        <v>21.57194806</v>
      </c>
      <c r="BG36" s="109">
        <v>22.84574052</v>
      </c>
      <c r="BH36" s="109">
        <v>52.78773528</v>
      </c>
      <c r="BI36" s="109">
        <v>48.311722699999997</v>
      </c>
      <c r="BJ36" s="109">
        <v>50.361064030000001</v>
      </c>
      <c r="BK36" s="109">
        <v>42.094884190000002</v>
      </c>
      <c r="BL36" s="109">
        <v>42.163538619999997</v>
      </c>
      <c r="BM36" s="109">
        <v>36.721546600000003</v>
      </c>
      <c r="BN36" s="109">
        <v>18.436998819999999</v>
      </c>
      <c r="BO36" s="109">
        <v>20.756188550000001</v>
      </c>
      <c r="BP36" s="109">
        <v>14.849776800000001</v>
      </c>
      <c r="BQ36" s="109">
        <v>22.564145159999999</v>
      </c>
      <c r="BR36" s="109">
        <v>21.987303789999999</v>
      </c>
      <c r="BS36" s="109">
        <v>23.444708309999999</v>
      </c>
      <c r="BT36" s="109">
        <v>24.437806269999999</v>
      </c>
      <c r="BU36" s="109">
        <v>29.588203069999999</v>
      </c>
      <c r="BV36" s="109">
        <v>28.33777289</v>
      </c>
      <c r="BW36" s="109">
        <v>21.53114356</v>
      </c>
      <c r="BX36" s="109">
        <v>28.53725992</v>
      </c>
      <c r="BY36" s="109">
        <v>23.594379549999999</v>
      </c>
      <c r="BZ36" s="109">
        <v>19.551300779999998</v>
      </c>
      <c r="CA36" s="109">
        <v>19.673548589999999</v>
      </c>
      <c r="CB36" s="109">
        <v>19.346784289999999</v>
      </c>
      <c r="CC36" s="109">
        <v>33.244075090000003</v>
      </c>
      <c r="CD36" s="109">
        <v>32.86125998</v>
      </c>
      <c r="CE36" s="109">
        <v>33.307975929999998</v>
      </c>
      <c r="CF36" s="109">
        <v>24.125435169999999</v>
      </c>
      <c r="CG36" s="109">
        <v>24.050218399999999</v>
      </c>
      <c r="CH36" s="109">
        <v>24.244522679999999</v>
      </c>
      <c r="CI36" s="109">
        <v>44.067739439999997</v>
      </c>
      <c r="CJ36" s="109">
        <v>46.206495330000003</v>
      </c>
      <c r="CK36" s="109">
        <v>39.516569079999996</v>
      </c>
      <c r="CL36" s="109">
        <v>34.303983459999998</v>
      </c>
      <c r="CM36" s="109">
        <v>34.66322306</v>
      </c>
      <c r="CN36" s="109">
        <v>31.606705460000001</v>
      </c>
      <c r="CO36" s="109">
        <v>34.07759987</v>
      </c>
      <c r="CP36" s="109">
        <v>39.642145300000003</v>
      </c>
      <c r="CQ36" s="109">
        <v>36.857088779999998</v>
      </c>
      <c r="CR36" s="109">
        <v>21.162275279999999</v>
      </c>
      <c r="CS36" s="109">
        <v>30.893075419999999</v>
      </c>
      <c r="CT36" s="109">
        <v>27.346002940000002</v>
      </c>
    </row>
    <row r="37" spans="1:98" ht="15.5">
      <c r="A37" s="256">
        <v>2013</v>
      </c>
      <c r="B37" s="233" t="s">
        <v>127</v>
      </c>
      <c r="C37" s="109">
        <v>25.778220940000001</v>
      </c>
      <c r="D37" s="109">
        <v>27.197480370000001</v>
      </c>
      <c r="E37" s="109">
        <v>23.506119120000001</v>
      </c>
      <c r="F37" s="109">
        <v>20.706226210000001</v>
      </c>
      <c r="G37" s="109">
        <v>22.227221960000001</v>
      </c>
      <c r="H37" s="109">
        <v>18.256174399999999</v>
      </c>
      <c r="I37" s="109">
        <v>19.23635539</v>
      </c>
      <c r="J37" s="109">
        <v>18.516825950000001</v>
      </c>
      <c r="K37" s="109">
        <v>20.362495970000001</v>
      </c>
      <c r="L37" s="109">
        <v>28.961525000000002</v>
      </c>
      <c r="M37" s="109">
        <v>24.3490191</v>
      </c>
      <c r="N37" s="109">
        <v>37.152410619999998</v>
      </c>
      <c r="O37" s="109">
        <v>24.47866119</v>
      </c>
      <c r="P37" s="109">
        <v>24.144014729999999</v>
      </c>
      <c r="Q37" s="109">
        <v>25.05592236</v>
      </c>
      <c r="R37" s="109">
        <v>21.963115009999999</v>
      </c>
      <c r="S37" s="109">
        <v>20.819679870000002</v>
      </c>
      <c r="T37" s="109">
        <v>23.49628817</v>
      </c>
      <c r="U37" s="109">
        <v>21.71131153</v>
      </c>
      <c r="V37" s="109">
        <v>15.986974549999999</v>
      </c>
      <c r="W37" s="109">
        <v>35.180984440000003</v>
      </c>
      <c r="X37" s="109">
        <v>16.536189579999999</v>
      </c>
      <c r="Y37" s="109">
        <v>17.249096569999999</v>
      </c>
      <c r="Z37" s="109">
        <v>15.319715309999999</v>
      </c>
      <c r="AA37" s="109">
        <v>29.394043230000001</v>
      </c>
      <c r="AB37" s="109">
        <v>33.23331099</v>
      </c>
      <c r="AC37" s="109">
        <v>24.368014339999998</v>
      </c>
      <c r="AD37" s="109">
        <v>34.381692219999998</v>
      </c>
      <c r="AE37" s="109">
        <v>36.537900700000002</v>
      </c>
      <c r="AF37" s="109">
        <v>30.765596939999998</v>
      </c>
      <c r="AG37" s="109">
        <v>35.208416870000001</v>
      </c>
      <c r="AH37" s="109">
        <v>36.09750528</v>
      </c>
      <c r="AI37" s="109">
        <v>33.645831610000002</v>
      </c>
      <c r="AJ37" s="109">
        <v>31.909531210000001</v>
      </c>
      <c r="AK37" s="109">
        <v>32.420457429999999</v>
      </c>
      <c r="AL37" s="109">
        <v>31.131022130000002</v>
      </c>
      <c r="AM37" s="109">
        <v>53.145643120000003</v>
      </c>
      <c r="AN37" s="109">
        <v>54.3391679</v>
      </c>
      <c r="AO37" s="109">
        <v>51.833210020000003</v>
      </c>
      <c r="AP37" s="109">
        <v>43.136421779999999</v>
      </c>
      <c r="AQ37" s="109">
        <v>45.031925620000003</v>
      </c>
      <c r="AR37" s="109">
        <v>40.745450759999997</v>
      </c>
      <c r="AS37" s="109">
        <v>30.576256449999999</v>
      </c>
      <c r="AT37" s="109">
        <v>31.61995087</v>
      </c>
      <c r="AU37" s="109">
        <v>29.1739429</v>
      </c>
      <c r="AV37" s="109">
        <v>44.639583420000001</v>
      </c>
      <c r="AW37" s="109">
        <v>47.856234540000003</v>
      </c>
      <c r="AX37" s="109">
        <v>40.540862609999998</v>
      </c>
      <c r="AY37" s="109">
        <v>38.390059430000001</v>
      </c>
      <c r="AZ37" s="109">
        <v>41.935577420000001</v>
      </c>
      <c r="BA37" s="109">
        <v>33.988846780000003</v>
      </c>
      <c r="BB37" s="109">
        <v>29.009373249999999</v>
      </c>
      <c r="BC37" s="109">
        <v>24.3814639</v>
      </c>
      <c r="BD37" s="109">
        <v>35.726184009999997</v>
      </c>
      <c r="BE37" s="109">
        <v>21.32318549</v>
      </c>
      <c r="BF37" s="109">
        <v>21.581348429999998</v>
      </c>
      <c r="BG37" s="109">
        <v>20.865492889999999</v>
      </c>
      <c r="BH37" s="109">
        <v>54.406057840000003</v>
      </c>
      <c r="BI37" s="109">
        <v>50.450034019999997</v>
      </c>
      <c r="BJ37" s="109">
        <v>51.850081809999999</v>
      </c>
      <c r="BK37" s="109">
        <v>42.808365989999999</v>
      </c>
      <c r="BL37" s="109">
        <v>44.673102360000001</v>
      </c>
      <c r="BM37" s="109">
        <v>36.223599129999997</v>
      </c>
      <c r="BN37" s="109">
        <v>21.84333788</v>
      </c>
      <c r="BO37" s="109">
        <v>23.481494059999999</v>
      </c>
      <c r="BP37" s="109">
        <v>19.079640820000002</v>
      </c>
      <c r="BQ37" s="109">
        <v>23.65223297</v>
      </c>
      <c r="BR37" s="109">
        <v>22.939632790000001</v>
      </c>
      <c r="BS37" s="109">
        <v>24.828759250000001</v>
      </c>
      <c r="BT37" s="109">
        <v>22.11811883</v>
      </c>
      <c r="BU37" s="109">
        <v>26.86449635</v>
      </c>
      <c r="BV37" s="109">
        <v>25.972200180000002</v>
      </c>
      <c r="BW37" s="109">
        <v>22.751675290000001</v>
      </c>
      <c r="BX37" s="109">
        <v>29.612939520000001</v>
      </c>
      <c r="BY37" s="109">
        <v>24.842285329999999</v>
      </c>
      <c r="BZ37" s="109">
        <v>20.783818780000001</v>
      </c>
      <c r="CA37" s="109">
        <v>20.192444099999999</v>
      </c>
      <c r="CB37" s="109">
        <v>21.76187337</v>
      </c>
      <c r="CC37" s="109">
        <v>30.760998059999999</v>
      </c>
      <c r="CD37" s="109">
        <v>30.342094039999999</v>
      </c>
      <c r="CE37" s="109">
        <v>31.099220030000001</v>
      </c>
      <c r="CF37" s="109">
        <v>24.260642669999999</v>
      </c>
      <c r="CG37" s="109">
        <v>24.1196859</v>
      </c>
      <c r="CH37" s="109">
        <v>24.486549</v>
      </c>
      <c r="CI37" s="109">
        <v>45.460406300000002</v>
      </c>
      <c r="CJ37" s="109">
        <v>47.039385549999999</v>
      </c>
      <c r="CK37" s="109">
        <v>42.464747279999997</v>
      </c>
      <c r="CL37" s="109">
        <v>34.636359990000003</v>
      </c>
      <c r="CM37" s="109">
        <v>34.382383969999999</v>
      </c>
      <c r="CN37" s="109">
        <v>32.348187950000003</v>
      </c>
      <c r="CO37" s="109">
        <v>34.244785149999998</v>
      </c>
      <c r="CP37" s="109">
        <v>38.41387589</v>
      </c>
      <c r="CQ37" s="109">
        <v>39.054047709999999</v>
      </c>
      <c r="CR37" s="109">
        <v>25.14187652</v>
      </c>
      <c r="CS37" s="109">
        <v>35.019622820000002</v>
      </c>
      <c r="CT37" s="109">
        <v>28.4573143</v>
      </c>
    </row>
    <row r="38" spans="1:98" ht="15.5">
      <c r="A38" s="256"/>
      <c r="B38" s="233" t="s">
        <v>128</v>
      </c>
      <c r="C38" s="109">
        <v>25.921542639999998</v>
      </c>
      <c r="D38" s="109">
        <v>27.82384133</v>
      </c>
      <c r="E38" s="109">
        <v>22.9589441</v>
      </c>
      <c r="F38" s="109">
        <v>20.47937396</v>
      </c>
      <c r="G38" s="109">
        <v>20.87073839</v>
      </c>
      <c r="H38" s="109">
        <v>19.891817750000001</v>
      </c>
      <c r="I38" s="109">
        <v>18.522459120000001</v>
      </c>
      <c r="J38" s="109">
        <v>18.07360761</v>
      </c>
      <c r="K38" s="109">
        <v>19.188712259999999</v>
      </c>
      <c r="L38" s="109">
        <v>28.591330079999999</v>
      </c>
      <c r="M38" s="109">
        <v>24.109522850000001</v>
      </c>
      <c r="N38" s="109">
        <v>36.705556710000003</v>
      </c>
      <c r="O38" s="109">
        <v>24.08648865</v>
      </c>
      <c r="P38" s="109">
        <v>23.688715680000001</v>
      </c>
      <c r="Q38" s="109">
        <v>24.765094569999999</v>
      </c>
      <c r="R38" s="109">
        <v>20.79860583</v>
      </c>
      <c r="S38" s="109">
        <v>19.59795295</v>
      </c>
      <c r="T38" s="109">
        <v>22.373122179999999</v>
      </c>
      <c r="U38" s="109">
        <v>23.265210960000001</v>
      </c>
      <c r="V38" s="109">
        <v>17.532893439999999</v>
      </c>
      <c r="W38" s="109">
        <v>36.780357100000003</v>
      </c>
      <c r="X38" s="109">
        <v>19.206136950000001</v>
      </c>
      <c r="Y38" s="109">
        <v>20.703602109999999</v>
      </c>
      <c r="Z38" s="109">
        <v>16.70963837</v>
      </c>
      <c r="AA38" s="109">
        <v>29.195431429999999</v>
      </c>
      <c r="AB38" s="109">
        <v>32.760510189999998</v>
      </c>
      <c r="AC38" s="109">
        <v>24.655709439999999</v>
      </c>
      <c r="AD38" s="109">
        <v>33.594634110000001</v>
      </c>
      <c r="AE38" s="109">
        <v>33.539334150000002</v>
      </c>
      <c r="AF38" s="109">
        <v>33.204329510000001</v>
      </c>
      <c r="AG38" s="109">
        <v>34.818522399999999</v>
      </c>
      <c r="AH38" s="109">
        <v>35.075250339999997</v>
      </c>
      <c r="AI38" s="109">
        <v>34.403990229999998</v>
      </c>
      <c r="AJ38" s="109">
        <v>31.39716288</v>
      </c>
      <c r="AK38" s="109">
        <v>30.078991169999998</v>
      </c>
      <c r="AL38" s="109">
        <v>33.433456540000002</v>
      </c>
      <c r="AM38" s="109">
        <v>50.463678190000003</v>
      </c>
      <c r="AN38" s="109">
        <v>50.235096980000002</v>
      </c>
      <c r="AO38" s="109">
        <v>50.696175699999998</v>
      </c>
      <c r="AP38" s="109">
        <v>43.958519639999999</v>
      </c>
      <c r="AQ38" s="109">
        <v>46.498015369999997</v>
      </c>
      <c r="AR38" s="109">
        <v>40.664234829999998</v>
      </c>
      <c r="AS38" s="109">
        <v>30.969591640000001</v>
      </c>
      <c r="AT38" s="109">
        <v>32.539552229999998</v>
      </c>
      <c r="AU38" s="109">
        <v>28.945607129999999</v>
      </c>
      <c r="AV38" s="109">
        <v>42.395328679999999</v>
      </c>
      <c r="AW38" s="109">
        <v>45.330915099999999</v>
      </c>
      <c r="AX38" s="109">
        <v>38.886958030000002</v>
      </c>
      <c r="AY38" s="109">
        <v>39.680267749999999</v>
      </c>
      <c r="AZ38" s="109">
        <v>44.087809399999998</v>
      </c>
      <c r="BA38" s="109">
        <v>34.366022129999998</v>
      </c>
      <c r="BB38" s="109">
        <v>28.782728509999998</v>
      </c>
      <c r="BC38" s="109">
        <v>24.592481859999999</v>
      </c>
      <c r="BD38" s="109">
        <v>34.996713229999997</v>
      </c>
      <c r="BE38" s="109">
        <v>22.04327194</v>
      </c>
      <c r="BF38" s="109">
        <v>21.731934970000001</v>
      </c>
      <c r="BG38" s="109">
        <v>22.567567400000001</v>
      </c>
      <c r="BH38" s="109">
        <v>53.45311075</v>
      </c>
      <c r="BI38" s="109">
        <v>48.157675650000002</v>
      </c>
      <c r="BJ38" s="109">
        <v>53.535405859999997</v>
      </c>
      <c r="BK38" s="109">
        <v>42.12268057</v>
      </c>
      <c r="BL38" s="109">
        <v>45.091533830000003</v>
      </c>
      <c r="BM38" s="109">
        <v>34.065732920000002</v>
      </c>
      <c r="BN38" s="109">
        <v>20.727573329999998</v>
      </c>
      <c r="BO38" s="109">
        <v>22.261551399999998</v>
      </c>
      <c r="BP38" s="109">
        <v>18.202112970000002</v>
      </c>
      <c r="BQ38" s="109">
        <v>23.001115290000001</v>
      </c>
      <c r="BR38" s="109">
        <v>22.683741569999999</v>
      </c>
      <c r="BS38" s="109">
        <v>23.528060700000001</v>
      </c>
      <c r="BT38" s="109">
        <v>22.013390300000001</v>
      </c>
      <c r="BU38" s="109">
        <v>25.50342878</v>
      </c>
      <c r="BV38" s="109">
        <v>26.700011230000001</v>
      </c>
      <c r="BW38" s="109">
        <v>24.118922600000001</v>
      </c>
      <c r="BX38" s="109">
        <v>30.583780879999999</v>
      </c>
      <c r="BY38" s="109">
        <v>27.04260064</v>
      </c>
      <c r="BZ38" s="109">
        <v>22.955989330000001</v>
      </c>
      <c r="CA38" s="109">
        <v>21.54480762</v>
      </c>
      <c r="CB38" s="109">
        <v>25.063310690000002</v>
      </c>
      <c r="CC38" s="109">
        <v>33.316425700000003</v>
      </c>
      <c r="CD38" s="109">
        <v>32.526882919999998</v>
      </c>
      <c r="CE38" s="109">
        <v>33.718140060000003</v>
      </c>
      <c r="CF38" s="109">
        <v>24.576092289999998</v>
      </c>
      <c r="CG38" s="109">
        <v>24.249127819999998</v>
      </c>
      <c r="CH38" s="109">
        <v>25.112267460000002</v>
      </c>
      <c r="CI38" s="109">
        <v>46.123711720000003</v>
      </c>
      <c r="CJ38" s="109">
        <v>47.640873890000002</v>
      </c>
      <c r="CK38" s="109">
        <v>42.92591032</v>
      </c>
      <c r="CL38" s="109">
        <v>34.737696370000002</v>
      </c>
      <c r="CM38" s="109">
        <v>34.318894270000001</v>
      </c>
      <c r="CN38" s="109">
        <v>33.865583260000001</v>
      </c>
      <c r="CO38" s="109">
        <v>33.164814819999997</v>
      </c>
      <c r="CP38" s="109">
        <v>36.772680119999997</v>
      </c>
      <c r="CQ38" s="109">
        <v>38.17942901</v>
      </c>
      <c r="CR38" s="109">
        <v>25.25029241</v>
      </c>
      <c r="CS38" s="109">
        <v>34.177616350000001</v>
      </c>
      <c r="CT38" s="109">
        <v>33.17311385</v>
      </c>
    </row>
    <row r="39" spans="1:98" ht="15.5">
      <c r="A39" s="256"/>
      <c r="B39" s="233" t="s">
        <v>129</v>
      </c>
      <c r="C39" s="109">
        <v>26.171563150000001</v>
      </c>
      <c r="D39" s="109">
        <v>26.852540350000002</v>
      </c>
      <c r="E39" s="109">
        <v>25.121508219999999</v>
      </c>
      <c r="F39" s="109">
        <v>20.504930770000001</v>
      </c>
      <c r="G39" s="109">
        <v>22.51699867</v>
      </c>
      <c r="H39" s="109">
        <v>17.366025220000001</v>
      </c>
      <c r="I39" s="109">
        <v>19.701079199999999</v>
      </c>
      <c r="J39" s="109">
        <v>19.675540160000001</v>
      </c>
      <c r="K39" s="109">
        <v>19.742431870000001</v>
      </c>
      <c r="L39" s="109">
        <v>28.00260746</v>
      </c>
      <c r="M39" s="109">
        <v>23.199977910000001</v>
      </c>
      <c r="N39" s="109">
        <v>36.84332835</v>
      </c>
      <c r="O39" s="109">
        <v>23.537907910000001</v>
      </c>
      <c r="P39" s="109">
        <v>22.572317949999999</v>
      </c>
      <c r="Q39" s="109">
        <v>25.114070309999999</v>
      </c>
      <c r="R39" s="109">
        <v>20.709270929999999</v>
      </c>
      <c r="S39" s="109">
        <v>19.428574390000001</v>
      </c>
      <c r="T39" s="109">
        <v>22.468557270000002</v>
      </c>
      <c r="U39" s="109">
        <v>23.42374474</v>
      </c>
      <c r="V39" s="109">
        <v>17.13774961</v>
      </c>
      <c r="W39" s="109">
        <v>38.37748011</v>
      </c>
      <c r="X39" s="109">
        <v>17.545657110000001</v>
      </c>
      <c r="Y39" s="109">
        <v>19.164288110000001</v>
      </c>
      <c r="Z39" s="109">
        <v>14.78931393</v>
      </c>
      <c r="AA39" s="109">
        <v>29.028364079999999</v>
      </c>
      <c r="AB39" s="109">
        <v>32.069352770000002</v>
      </c>
      <c r="AC39" s="109">
        <v>25.377287150000001</v>
      </c>
      <c r="AD39" s="109">
        <v>33.215248350000003</v>
      </c>
      <c r="AE39" s="109">
        <v>33.650914749999998</v>
      </c>
      <c r="AF39" s="109">
        <v>31.988765969999999</v>
      </c>
      <c r="AG39" s="109">
        <v>33.616262300000002</v>
      </c>
      <c r="AH39" s="109">
        <v>34.00757969</v>
      </c>
      <c r="AI39" s="109">
        <v>32.957237339999999</v>
      </c>
      <c r="AJ39" s="109">
        <v>30.72325137</v>
      </c>
      <c r="AK39" s="109">
        <v>30.19625976</v>
      </c>
      <c r="AL39" s="109">
        <v>31.510778980000001</v>
      </c>
      <c r="AM39" s="109">
        <v>46.546592699999998</v>
      </c>
      <c r="AN39" s="109">
        <v>45.811041690000003</v>
      </c>
      <c r="AO39" s="109">
        <v>47.301578499999998</v>
      </c>
      <c r="AP39" s="109">
        <v>45.55531577</v>
      </c>
      <c r="AQ39" s="109">
        <v>47.899619549999997</v>
      </c>
      <c r="AR39" s="109">
        <v>42.335859890000002</v>
      </c>
      <c r="AS39" s="109">
        <v>29.76503499</v>
      </c>
      <c r="AT39" s="109">
        <v>30.436020849999998</v>
      </c>
      <c r="AU39" s="109">
        <v>28.903760819999999</v>
      </c>
      <c r="AV39" s="109">
        <v>44.378976829999999</v>
      </c>
      <c r="AW39" s="109">
        <v>46.605796480000002</v>
      </c>
      <c r="AX39" s="109">
        <v>41.741835250000001</v>
      </c>
      <c r="AY39" s="109">
        <v>40.885822640000001</v>
      </c>
      <c r="AZ39" s="109">
        <v>44.852256179999998</v>
      </c>
      <c r="BA39" s="109">
        <v>36.044883890000001</v>
      </c>
      <c r="BB39" s="109">
        <v>28.02494553</v>
      </c>
      <c r="BC39" s="109">
        <v>23.128244349999999</v>
      </c>
      <c r="BD39" s="109">
        <v>35.23844682</v>
      </c>
      <c r="BE39" s="109">
        <v>21.625443780000001</v>
      </c>
      <c r="BF39" s="109">
        <v>21.270789180000001</v>
      </c>
      <c r="BG39" s="109">
        <v>22.250324110000001</v>
      </c>
      <c r="BH39" s="109">
        <v>55.968890549999998</v>
      </c>
      <c r="BI39" s="109">
        <v>53.157734949999998</v>
      </c>
      <c r="BJ39" s="109">
        <v>48.91598346</v>
      </c>
      <c r="BK39" s="109">
        <v>42.056180980000001</v>
      </c>
      <c r="BL39" s="109">
        <v>44.596330090000002</v>
      </c>
      <c r="BM39" s="109">
        <v>33.150423439999997</v>
      </c>
      <c r="BN39" s="109">
        <v>19.093672940000001</v>
      </c>
      <c r="BO39" s="109">
        <v>20.406691380000002</v>
      </c>
      <c r="BP39" s="109">
        <v>16.89390775</v>
      </c>
      <c r="BQ39" s="109">
        <v>22.014979780000001</v>
      </c>
      <c r="BR39" s="109">
        <v>21.498383690000001</v>
      </c>
      <c r="BS39" s="109">
        <v>22.888842759999999</v>
      </c>
      <c r="BT39" s="109">
        <v>21.981210780000001</v>
      </c>
      <c r="BU39" s="109">
        <v>25.651585069999999</v>
      </c>
      <c r="BV39" s="109">
        <v>25.33790621</v>
      </c>
      <c r="BW39" s="109">
        <v>22.707889519999998</v>
      </c>
      <c r="BX39" s="109">
        <v>28.887352029999999</v>
      </c>
      <c r="BY39" s="109">
        <v>25.048670019999999</v>
      </c>
      <c r="BZ39" s="109">
        <v>23.239216590000002</v>
      </c>
      <c r="CA39" s="109">
        <v>22.260086250000001</v>
      </c>
      <c r="CB39" s="109">
        <v>24.753906270000002</v>
      </c>
      <c r="CC39" s="109">
        <v>35.222243229999997</v>
      </c>
      <c r="CD39" s="109">
        <v>34.859512809999998</v>
      </c>
      <c r="CE39" s="109">
        <v>34.915612160000002</v>
      </c>
      <c r="CF39" s="109">
        <v>24.357900399999998</v>
      </c>
      <c r="CG39" s="109">
        <v>23.13466717</v>
      </c>
      <c r="CH39" s="109">
        <v>26.279391669999999</v>
      </c>
      <c r="CI39" s="109">
        <v>46.159466719999998</v>
      </c>
      <c r="CJ39" s="109">
        <v>47.144682160000002</v>
      </c>
      <c r="CK39" s="109">
        <v>43.425030579999998</v>
      </c>
      <c r="CL39" s="109">
        <v>34.163759509999998</v>
      </c>
      <c r="CM39" s="109">
        <v>35.501268240000002</v>
      </c>
      <c r="CN39" s="109">
        <v>31.27696641</v>
      </c>
      <c r="CO39" s="109">
        <v>33.9080352</v>
      </c>
      <c r="CP39" s="109">
        <v>37.712122600000001</v>
      </c>
      <c r="CQ39" s="109">
        <v>37.196667689999998</v>
      </c>
      <c r="CR39" s="109">
        <v>22.15642398</v>
      </c>
      <c r="CS39" s="109">
        <v>33.186891279999998</v>
      </c>
      <c r="CT39" s="109">
        <v>30.074800710000002</v>
      </c>
    </row>
    <row r="40" spans="1:98" ht="15.5">
      <c r="A40" s="256"/>
      <c r="B40" s="233" t="s">
        <v>130</v>
      </c>
      <c r="C40" s="109">
        <v>26.369231129999999</v>
      </c>
      <c r="D40" s="109">
        <v>26.769588720000002</v>
      </c>
      <c r="E40" s="109">
        <v>25.744352150000001</v>
      </c>
      <c r="F40" s="109">
        <v>20.428828249999999</v>
      </c>
      <c r="G40" s="109">
        <v>21.788306909999999</v>
      </c>
      <c r="H40" s="109">
        <v>18.360937190000001</v>
      </c>
      <c r="I40" s="109">
        <v>19.235839739999999</v>
      </c>
      <c r="J40" s="109">
        <v>18.580495410000001</v>
      </c>
      <c r="K40" s="109">
        <v>20.255335219999999</v>
      </c>
      <c r="L40" s="109">
        <v>26.537852099999999</v>
      </c>
      <c r="M40" s="109">
        <v>22.74974229</v>
      </c>
      <c r="N40" s="109">
        <v>33.456228430000003</v>
      </c>
      <c r="O40" s="109">
        <v>23.343476599999999</v>
      </c>
      <c r="P40" s="109">
        <v>23.104906450000001</v>
      </c>
      <c r="Q40" s="109">
        <v>23.744653450000001</v>
      </c>
      <c r="R40" s="109">
        <v>20.817795050000001</v>
      </c>
      <c r="S40" s="109">
        <v>19.027221860000001</v>
      </c>
      <c r="T40" s="109">
        <v>23.206429199999999</v>
      </c>
      <c r="U40" s="109">
        <v>22.960888449999999</v>
      </c>
      <c r="V40" s="109">
        <v>17.270501329999998</v>
      </c>
      <c r="W40" s="109">
        <v>37.184445230000001</v>
      </c>
      <c r="X40" s="109">
        <v>16.231167559999999</v>
      </c>
      <c r="Y40" s="109">
        <v>17.280108469999998</v>
      </c>
      <c r="Z40" s="109">
        <v>14.37959244</v>
      </c>
      <c r="AA40" s="109">
        <v>28.991026789999999</v>
      </c>
      <c r="AB40" s="109">
        <v>31.805339799999999</v>
      </c>
      <c r="AC40" s="109">
        <v>25.556054899999999</v>
      </c>
      <c r="AD40" s="109">
        <v>32.561349749999998</v>
      </c>
      <c r="AE40" s="109">
        <v>31.852486509999999</v>
      </c>
      <c r="AF40" s="109">
        <v>33.204011719999997</v>
      </c>
      <c r="AG40" s="109">
        <v>35.446836930000003</v>
      </c>
      <c r="AH40" s="109">
        <v>37.381870900000003</v>
      </c>
      <c r="AI40" s="109">
        <v>32.289026540000002</v>
      </c>
      <c r="AJ40" s="109">
        <v>30.10071756</v>
      </c>
      <c r="AK40" s="109">
        <v>28.373551379999999</v>
      </c>
      <c r="AL40" s="109">
        <v>32.712526160000003</v>
      </c>
      <c r="AM40" s="109">
        <v>46.62774967</v>
      </c>
      <c r="AN40" s="109">
        <v>47.760412070000001</v>
      </c>
      <c r="AO40" s="109">
        <v>45.461641129999997</v>
      </c>
      <c r="AP40" s="109">
        <v>40.889141940000002</v>
      </c>
      <c r="AQ40" s="109">
        <v>42.988851539999999</v>
      </c>
      <c r="AR40" s="109">
        <v>38.236149560000001</v>
      </c>
      <c r="AS40" s="109">
        <v>29.483348419999999</v>
      </c>
      <c r="AT40" s="109">
        <v>29.86960758</v>
      </c>
      <c r="AU40" s="109">
        <v>28.971731250000001</v>
      </c>
      <c r="AV40" s="109">
        <v>42.099373290000003</v>
      </c>
      <c r="AW40" s="109">
        <v>45.902609310000003</v>
      </c>
      <c r="AX40" s="109">
        <v>37.75661873</v>
      </c>
      <c r="AY40" s="109">
        <v>39.952565489999998</v>
      </c>
      <c r="AZ40" s="109">
        <v>44.00402004</v>
      </c>
      <c r="BA40" s="109">
        <v>35.274467540000003</v>
      </c>
      <c r="BB40" s="109">
        <v>28.171299269999999</v>
      </c>
      <c r="BC40" s="109">
        <v>23.48615478</v>
      </c>
      <c r="BD40" s="109">
        <v>35.080019440000001</v>
      </c>
      <c r="BE40" s="109">
        <v>22.178158839999998</v>
      </c>
      <c r="BF40" s="109">
        <v>21.752759900000001</v>
      </c>
      <c r="BG40" s="109">
        <v>22.915471199999999</v>
      </c>
      <c r="BH40" s="109">
        <v>53.307839020000003</v>
      </c>
      <c r="BI40" s="109">
        <v>48.636666550000001</v>
      </c>
      <c r="BJ40" s="109">
        <v>48.734578470000002</v>
      </c>
      <c r="BK40" s="109">
        <v>40.499869689999997</v>
      </c>
      <c r="BL40" s="109">
        <v>42.48221788</v>
      </c>
      <c r="BM40" s="109">
        <v>32.959873930000001</v>
      </c>
      <c r="BN40" s="109">
        <v>19.688340069999999</v>
      </c>
      <c r="BO40" s="109">
        <v>21.030750170000001</v>
      </c>
      <c r="BP40" s="109">
        <v>17.591081620000001</v>
      </c>
      <c r="BQ40" s="109">
        <v>22.360245809999999</v>
      </c>
      <c r="BR40" s="109">
        <v>23.221495170000001</v>
      </c>
      <c r="BS40" s="109">
        <v>20.814074609999999</v>
      </c>
      <c r="BT40" s="109">
        <v>21.491326010000002</v>
      </c>
      <c r="BU40" s="109">
        <v>24.1225065</v>
      </c>
      <c r="BV40" s="109">
        <v>26.95501737</v>
      </c>
      <c r="BW40" s="109">
        <v>22.223818980000001</v>
      </c>
      <c r="BX40" s="109">
        <v>28.767167839999999</v>
      </c>
      <c r="BY40" s="109">
        <v>24.24801201</v>
      </c>
      <c r="BZ40" s="109">
        <v>24.316040659999999</v>
      </c>
      <c r="CA40" s="109">
        <v>24.088764650000002</v>
      </c>
      <c r="CB40" s="109">
        <v>24.66010507</v>
      </c>
      <c r="CC40" s="109">
        <v>32.717886100000001</v>
      </c>
      <c r="CD40" s="109">
        <v>31.455031080000001</v>
      </c>
      <c r="CE40" s="109">
        <v>33.981831509999999</v>
      </c>
      <c r="CF40" s="109">
        <v>24.631208139999998</v>
      </c>
      <c r="CG40" s="109">
        <v>24.3433548</v>
      </c>
      <c r="CH40" s="109">
        <v>25.08152875</v>
      </c>
      <c r="CI40" s="109">
        <v>47.000198859999998</v>
      </c>
      <c r="CJ40" s="109">
        <v>47.382227290000003</v>
      </c>
      <c r="CK40" s="109">
        <v>43.68834854</v>
      </c>
      <c r="CL40" s="109">
        <v>33.038531499999998</v>
      </c>
      <c r="CM40" s="109">
        <v>33.447094389999997</v>
      </c>
      <c r="CN40" s="109">
        <v>30.863535890000001</v>
      </c>
      <c r="CO40" s="109">
        <v>33.122894299999999</v>
      </c>
      <c r="CP40" s="109">
        <v>36.911511650000001</v>
      </c>
      <c r="CQ40" s="109">
        <v>36.668878909999997</v>
      </c>
      <c r="CR40" s="109">
        <v>22.88544074</v>
      </c>
      <c r="CS40" s="109">
        <v>33.410510809999998</v>
      </c>
      <c r="CT40" s="109">
        <v>33.921008970000003</v>
      </c>
    </row>
    <row r="41" spans="1:98" ht="15.5">
      <c r="A41" s="256">
        <v>2014</v>
      </c>
      <c r="B41" s="233" t="s">
        <v>127</v>
      </c>
      <c r="C41" s="109">
        <v>24.8229477</v>
      </c>
      <c r="D41" s="109">
        <v>26.318897069999998</v>
      </c>
      <c r="E41" s="109">
        <v>22.64823591</v>
      </c>
      <c r="F41" s="109">
        <v>19.525880579999999</v>
      </c>
      <c r="G41" s="109">
        <v>21.512230769999999</v>
      </c>
      <c r="H41" s="109">
        <v>16.501631540000002</v>
      </c>
      <c r="I41" s="109">
        <v>19.388578670000001</v>
      </c>
      <c r="J41" s="109">
        <v>19.991210670000001</v>
      </c>
      <c r="K41" s="109">
        <v>18.548425099999999</v>
      </c>
      <c r="L41" s="109">
        <v>30.993910549999999</v>
      </c>
      <c r="M41" s="109">
        <v>29.413260650000002</v>
      </c>
      <c r="N41" s="109">
        <v>33.12874274</v>
      </c>
      <c r="O41" s="109">
        <v>17.74329298</v>
      </c>
      <c r="P41" s="109">
        <v>19.591772200000001</v>
      </c>
      <c r="Q41" s="109">
        <v>14.87483741</v>
      </c>
      <c r="R41" s="109">
        <v>38.678869110000001</v>
      </c>
      <c r="S41" s="109">
        <v>37.794654780000002</v>
      </c>
      <c r="T41" s="109">
        <v>39.836789830000001</v>
      </c>
      <c r="U41" s="109">
        <v>22.391273340000001</v>
      </c>
      <c r="V41" s="109">
        <v>22.35931725</v>
      </c>
      <c r="W41" s="109">
        <v>22.441911170000001</v>
      </c>
      <c r="X41" s="109">
        <v>21.754933749999999</v>
      </c>
      <c r="Y41" s="109">
        <v>21.652666960000001</v>
      </c>
      <c r="Z41" s="109">
        <v>21.874580269999999</v>
      </c>
      <c r="AA41" s="109">
        <v>29.7191498</v>
      </c>
      <c r="AB41" s="109">
        <v>33.2109934</v>
      </c>
      <c r="AC41" s="109">
        <v>25.452456730000002</v>
      </c>
      <c r="AD41" s="109">
        <v>31.867006589999999</v>
      </c>
      <c r="AE41" s="109">
        <v>30.882092029999999</v>
      </c>
      <c r="AF41" s="109">
        <v>33.267483380000002</v>
      </c>
      <c r="AG41" s="109">
        <v>37.216488519999999</v>
      </c>
      <c r="AH41" s="109">
        <v>39.250149409999999</v>
      </c>
      <c r="AI41" s="109">
        <v>34.020660650000003</v>
      </c>
      <c r="AJ41" s="109">
        <v>34.337804480000003</v>
      </c>
      <c r="AK41" s="109">
        <v>35.741844299999997</v>
      </c>
      <c r="AL41" s="109">
        <v>32.438071780000001</v>
      </c>
      <c r="AM41" s="109">
        <v>49.573680320000001</v>
      </c>
      <c r="AN41" s="109">
        <v>51.842916969999997</v>
      </c>
      <c r="AO41" s="109">
        <v>47.071673169999997</v>
      </c>
      <c r="AP41" s="109">
        <v>43.300762829999996</v>
      </c>
      <c r="AQ41" s="109">
        <v>43.658946360000002</v>
      </c>
      <c r="AR41" s="109">
        <v>42.848557540000002</v>
      </c>
      <c r="AS41" s="109">
        <v>28.240825950000001</v>
      </c>
      <c r="AT41" s="109">
        <v>28.715465869999999</v>
      </c>
      <c r="AU41" s="109">
        <v>27.606243580000001</v>
      </c>
      <c r="AV41" s="109">
        <v>43.709275300000002</v>
      </c>
      <c r="AW41" s="109">
        <v>45.91861128</v>
      </c>
      <c r="AX41" s="109">
        <v>40.974218450000002</v>
      </c>
      <c r="AY41" s="109">
        <v>39.734933910000002</v>
      </c>
      <c r="AZ41" s="109">
        <v>43.356998500000003</v>
      </c>
      <c r="BA41" s="109">
        <v>35.234885290000001</v>
      </c>
      <c r="BB41" s="109">
        <v>33.745303749999998</v>
      </c>
      <c r="BC41" s="109">
        <v>31.575106430000002</v>
      </c>
      <c r="BD41" s="109">
        <v>36.080705049999999</v>
      </c>
      <c r="BE41" s="109">
        <v>19.85517273</v>
      </c>
      <c r="BF41" s="109">
        <v>19.903015960000001</v>
      </c>
      <c r="BG41" s="109">
        <v>19.772152640000002</v>
      </c>
      <c r="BH41" s="109">
        <v>50.502594299999998</v>
      </c>
      <c r="BI41" s="109">
        <v>46.237256299999999</v>
      </c>
      <c r="BJ41" s="109">
        <v>54.608437080000002</v>
      </c>
      <c r="BK41" s="109">
        <v>40.085117629999999</v>
      </c>
      <c r="BL41" s="109">
        <v>42.962114159999999</v>
      </c>
      <c r="BM41" s="109">
        <v>36.706277759999999</v>
      </c>
      <c r="BN41" s="109">
        <v>21.080218850000001</v>
      </c>
      <c r="BO41" s="109">
        <v>24.014444780000002</v>
      </c>
      <c r="BP41" s="109">
        <v>16.503791100000001</v>
      </c>
      <c r="BQ41" s="109">
        <v>22.951542060000001</v>
      </c>
      <c r="BR41" s="109">
        <v>24.122655344800002</v>
      </c>
      <c r="BS41" s="109">
        <v>21.066000160000002</v>
      </c>
      <c r="BT41" s="109">
        <v>26.388585039999999</v>
      </c>
      <c r="BU41" s="109">
        <v>24.980161240000001</v>
      </c>
      <c r="BV41" s="109">
        <v>28.223426610000001</v>
      </c>
      <c r="BW41" s="109">
        <v>28.85185813</v>
      </c>
      <c r="BX41" s="109">
        <v>29.25429828</v>
      </c>
      <c r="BY41" s="109">
        <v>28.30981938</v>
      </c>
      <c r="BZ41" s="109">
        <v>24.97621943</v>
      </c>
      <c r="CA41" s="109">
        <v>24.619848709999999</v>
      </c>
      <c r="CB41" s="109">
        <v>25.464117309999999</v>
      </c>
      <c r="CC41" s="109">
        <v>31.228565769999999</v>
      </c>
      <c r="CD41" s="109">
        <v>31.01442583</v>
      </c>
      <c r="CE41" s="109">
        <v>31.555498849999999</v>
      </c>
      <c r="CF41" s="109">
        <v>23.744892029999999</v>
      </c>
      <c r="CG41" s="109">
        <v>24.32196643</v>
      </c>
      <c r="CH41" s="109">
        <v>22.895990189999999</v>
      </c>
      <c r="CI41" s="109">
        <v>45.311241539999997</v>
      </c>
      <c r="CJ41" s="109">
        <v>47.401861240000002</v>
      </c>
      <c r="CK41" s="109">
        <v>42.67915867</v>
      </c>
      <c r="CL41" s="109">
        <v>35.502502870000001</v>
      </c>
      <c r="CM41" s="109">
        <v>36.831512799999999</v>
      </c>
      <c r="CN41" s="109">
        <v>33.759009890000002</v>
      </c>
      <c r="CO41" s="109">
        <v>35.53071774</v>
      </c>
      <c r="CP41" s="109">
        <v>35.585713509999998</v>
      </c>
      <c r="CQ41" s="109">
        <v>35.457773400000001</v>
      </c>
      <c r="CR41" s="109">
        <v>32.174675450000002</v>
      </c>
      <c r="CS41" s="109">
        <v>32.607815469999998</v>
      </c>
      <c r="CT41" s="109">
        <v>31.60715051</v>
      </c>
    </row>
    <row r="42" spans="1:98" ht="15.5">
      <c r="A42" s="256"/>
      <c r="B42" s="233" t="s">
        <v>128</v>
      </c>
      <c r="C42" s="109">
        <v>23.983159369999999</v>
      </c>
      <c r="D42" s="109">
        <v>25.285206129999999</v>
      </c>
      <c r="E42" s="109">
        <v>22.074556479999998</v>
      </c>
      <c r="F42" s="109">
        <v>21.236681010000002</v>
      </c>
      <c r="G42" s="109">
        <v>22.40039123</v>
      </c>
      <c r="H42" s="109">
        <v>19.489224119999999</v>
      </c>
      <c r="I42" s="109">
        <v>20.359249739999999</v>
      </c>
      <c r="J42" s="109">
        <v>21.165586789999999</v>
      </c>
      <c r="K42" s="109">
        <v>19.22881302</v>
      </c>
      <c r="L42" s="109">
        <v>31.280075149999998</v>
      </c>
      <c r="M42" s="109">
        <v>30.358861310000002</v>
      </c>
      <c r="N42" s="109">
        <v>32.506667460000003</v>
      </c>
      <c r="O42" s="109">
        <v>17.457813080000001</v>
      </c>
      <c r="P42" s="109">
        <v>19.929746359999999</v>
      </c>
      <c r="Q42" s="109">
        <v>13.51510609</v>
      </c>
      <c r="R42" s="109">
        <v>38.514905259999999</v>
      </c>
      <c r="S42" s="109">
        <v>37.370339489999999</v>
      </c>
      <c r="T42" s="109">
        <v>39.975441859999997</v>
      </c>
      <c r="U42" s="109">
        <v>23.37851908</v>
      </c>
      <c r="V42" s="109">
        <v>23.181702779999998</v>
      </c>
      <c r="W42" s="109">
        <v>23.688314170000002</v>
      </c>
      <c r="X42" s="109">
        <v>22.449617669999999</v>
      </c>
      <c r="Y42" s="109">
        <v>21.166510469999999</v>
      </c>
      <c r="Z42" s="109">
        <v>23.936006339999999</v>
      </c>
      <c r="AA42" s="109">
        <v>29.338622839999999</v>
      </c>
      <c r="AB42" s="109">
        <v>32.996859450000002</v>
      </c>
      <c r="AC42" s="109">
        <v>24.903868129999999</v>
      </c>
      <c r="AD42" s="109">
        <v>30.649190950000001</v>
      </c>
      <c r="AE42" s="109">
        <v>30.509462589999998</v>
      </c>
      <c r="AF42" s="109">
        <v>30.839111590000002</v>
      </c>
      <c r="AG42" s="109">
        <v>36.295054710000002</v>
      </c>
      <c r="AH42" s="109">
        <v>38.54167649</v>
      </c>
      <c r="AI42" s="109">
        <v>32.705939430000001</v>
      </c>
      <c r="AJ42" s="109">
        <v>31.572736590000002</v>
      </c>
      <c r="AK42" s="109">
        <v>32.165276370000001</v>
      </c>
      <c r="AL42" s="109">
        <v>30.789527280000001</v>
      </c>
      <c r="AM42" s="109">
        <v>48.812578090000002</v>
      </c>
      <c r="AN42" s="109">
        <v>48.328963989999998</v>
      </c>
      <c r="AO42" s="109">
        <v>49.338551600000002</v>
      </c>
      <c r="AP42" s="109">
        <v>40.90526749</v>
      </c>
      <c r="AQ42" s="109">
        <v>41.697105479999998</v>
      </c>
      <c r="AR42" s="109">
        <v>39.931467480000002</v>
      </c>
      <c r="AS42" s="109">
        <v>28.00413034</v>
      </c>
      <c r="AT42" s="109">
        <v>29.032019729999998</v>
      </c>
      <c r="AU42" s="109">
        <v>26.641685280000001</v>
      </c>
      <c r="AV42" s="109">
        <v>43.459192559999998</v>
      </c>
      <c r="AW42" s="109">
        <v>45.502554869999997</v>
      </c>
      <c r="AX42" s="109">
        <v>41.014217350000003</v>
      </c>
      <c r="AY42" s="109">
        <v>38.851379549999997</v>
      </c>
      <c r="AZ42" s="109">
        <v>41.341314109999999</v>
      </c>
      <c r="BA42" s="109">
        <v>35.807487379999998</v>
      </c>
      <c r="BB42" s="109">
        <v>32.90221434</v>
      </c>
      <c r="BC42" s="109">
        <v>31.722247800000002</v>
      </c>
      <c r="BD42" s="109">
        <v>34.2566214</v>
      </c>
      <c r="BE42" s="109">
        <v>21.27787906</v>
      </c>
      <c r="BF42" s="109">
        <v>21.40747073</v>
      </c>
      <c r="BG42" s="109">
        <v>21.061898339999999</v>
      </c>
      <c r="BH42" s="109">
        <v>50.030749739999997</v>
      </c>
      <c r="BI42" s="109">
        <v>46.8574415</v>
      </c>
      <c r="BJ42" s="109">
        <v>53.072585279999998</v>
      </c>
      <c r="BK42" s="109">
        <v>37.872325979999999</v>
      </c>
      <c r="BL42" s="109">
        <v>40.531136949999997</v>
      </c>
      <c r="BM42" s="109">
        <v>34.584349580000001</v>
      </c>
      <c r="BN42" s="109">
        <v>21.82225905</v>
      </c>
      <c r="BO42" s="109">
        <v>24.732529899999999</v>
      </c>
      <c r="BP42" s="109">
        <v>17.566295140000001</v>
      </c>
      <c r="BQ42" s="109">
        <v>23.10920278</v>
      </c>
      <c r="BR42" s="109">
        <v>24.13287166201674</v>
      </c>
      <c r="BS42" s="109">
        <v>21.502681819999999</v>
      </c>
      <c r="BT42" s="109">
        <v>25.828382850000001</v>
      </c>
      <c r="BU42" s="109">
        <v>25.884026370000001</v>
      </c>
      <c r="BV42" s="109">
        <v>25.755585679999999</v>
      </c>
      <c r="BW42" s="109">
        <v>28.89751764</v>
      </c>
      <c r="BX42" s="109">
        <v>30.076333479999999</v>
      </c>
      <c r="BY42" s="109">
        <v>27.33677917</v>
      </c>
      <c r="BZ42" s="109">
        <v>23.825970380000001</v>
      </c>
      <c r="CA42" s="109">
        <v>23.455019279999998</v>
      </c>
      <c r="CB42" s="109">
        <v>24.317572219999999</v>
      </c>
      <c r="CC42" s="109">
        <v>33.72435428</v>
      </c>
      <c r="CD42" s="109">
        <v>32.915575400000002</v>
      </c>
      <c r="CE42" s="109">
        <v>35.001575289999998</v>
      </c>
      <c r="CF42" s="109">
        <v>23.622011069999999</v>
      </c>
      <c r="CG42" s="109">
        <v>24.753348379999998</v>
      </c>
      <c r="CH42" s="109">
        <v>21.962605889999999</v>
      </c>
      <c r="CI42" s="109">
        <v>44.626646219999998</v>
      </c>
      <c r="CJ42" s="109">
        <v>47.170854779999999</v>
      </c>
      <c r="CK42" s="109">
        <v>41.428651160000001</v>
      </c>
      <c r="CL42" s="109">
        <v>33.46764795</v>
      </c>
      <c r="CM42" s="109">
        <v>34.549879699999998</v>
      </c>
      <c r="CN42" s="109">
        <v>32.082632150000002</v>
      </c>
      <c r="CO42" s="109">
        <v>36.162757480000003</v>
      </c>
      <c r="CP42" s="109">
        <v>36.197580870000003</v>
      </c>
      <c r="CQ42" s="109">
        <v>36.117459680000003</v>
      </c>
      <c r="CR42" s="109">
        <v>33.316896059999998</v>
      </c>
      <c r="CS42" s="109">
        <v>33.917112250000002</v>
      </c>
      <c r="CT42" s="109">
        <v>32.462993419999997</v>
      </c>
    </row>
    <row r="43" spans="1:98" ht="15.5">
      <c r="A43" s="256"/>
      <c r="B43" s="233" t="s">
        <v>129</v>
      </c>
      <c r="C43" s="109">
        <v>24.66939807</v>
      </c>
      <c r="D43" s="109">
        <v>26.028663569999999</v>
      </c>
      <c r="E43" s="109">
        <v>22.57581231</v>
      </c>
      <c r="F43" s="109">
        <v>20.398615209999999</v>
      </c>
      <c r="G43" s="109">
        <v>21.426586839999999</v>
      </c>
      <c r="H43" s="109">
        <v>18.818050370000002</v>
      </c>
      <c r="I43" s="109">
        <v>20.41500783</v>
      </c>
      <c r="J43" s="109">
        <v>21.574909030000001</v>
      </c>
      <c r="K43" s="109">
        <v>18.741491329999999</v>
      </c>
      <c r="L43" s="109">
        <v>31.881160659999999</v>
      </c>
      <c r="M43" s="109">
        <v>30.116712110000002</v>
      </c>
      <c r="N43" s="109">
        <v>34.209069970000002</v>
      </c>
      <c r="O43" s="109">
        <v>18.598114819999999</v>
      </c>
      <c r="P43" s="109">
        <v>21.06380253</v>
      </c>
      <c r="Q43" s="109">
        <v>14.484138870000001</v>
      </c>
      <c r="R43" s="109">
        <v>37.62885421</v>
      </c>
      <c r="S43" s="109">
        <v>37.60866043</v>
      </c>
      <c r="T43" s="109">
        <v>37.653787979999997</v>
      </c>
      <c r="U43" s="109">
        <v>23.094630240000001</v>
      </c>
      <c r="V43" s="109">
        <v>23.314094279999999</v>
      </c>
      <c r="W43" s="109">
        <v>22.752894659999999</v>
      </c>
      <c r="X43" s="109">
        <v>21.905294619999999</v>
      </c>
      <c r="Y43" s="109">
        <v>20.664172529999998</v>
      </c>
      <c r="Z43" s="109">
        <v>23.402167609999999</v>
      </c>
      <c r="AA43" s="109">
        <v>29.146238520000001</v>
      </c>
      <c r="AB43" s="109">
        <v>32.96531942</v>
      </c>
      <c r="AC43" s="109">
        <v>24.473309390000001</v>
      </c>
      <c r="AD43" s="109">
        <v>29.512113970000001</v>
      </c>
      <c r="AE43" s="109">
        <v>29.962426390000001</v>
      </c>
      <c r="AF43" s="109">
        <v>28.88762432</v>
      </c>
      <c r="AG43" s="109">
        <v>36.205655800000002</v>
      </c>
      <c r="AH43" s="109">
        <v>39.40406471</v>
      </c>
      <c r="AI43" s="109">
        <v>31.006898490000001</v>
      </c>
      <c r="AJ43" s="109">
        <v>34.275476930000004</v>
      </c>
      <c r="AK43" s="109">
        <v>34.272485140000001</v>
      </c>
      <c r="AL43" s="109">
        <v>34.279526920000002</v>
      </c>
      <c r="AM43" s="109">
        <v>48.992326949999999</v>
      </c>
      <c r="AN43" s="109">
        <v>48.456838320000003</v>
      </c>
      <c r="AO43" s="109">
        <v>49.556650249999997</v>
      </c>
      <c r="AP43" s="109">
        <v>39.73116933</v>
      </c>
      <c r="AQ43" s="109">
        <v>41.308137700000003</v>
      </c>
      <c r="AR43" s="109">
        <v>37.700391459999999</v>
      </c>
      <c r="AS43" s="109">
        <v>26.87759878</v>
      </c>
      <c r="AT43" s="109">
        <v>27.935158919999999</v>
      </c>
      <c r="AU43" s="109">
        <v>25.438854970000001</v>
      </c>
      <c r="AV43" s="109">
        <v>41.708577179999999</v>
      </c>
      <c r="AW43" s="109">
        <v>44.430016379999998</v>
      </c>
      <c r="AX43" s="109">
        <v>38.465056369999999</v>
      </c>
      <c r="AY43" s="109">
        <v>39.248436040000001</v>
      </c>
      <c r="AZ43" s="109">
        <v>42.539091970000001</v>
      </c>
      <c r="BA43" s="109">
        <v>35.200376400000003</v>
      </c>
      <c r="BB43" s="109">
        <v>33.120956999999997</v>
      </c>
      <c r="BC43" s="109">
        <v>30.35358871</v>
      </c>
      <c r="BD43" s="109">
        <v>36.174235789999997</v>
      </c>
      <c r="BE43" s="109">
        <v>20.934098689999999</v>
      </c>
      <c r="BF43" s="109">
        <v>21.24521219</v>
      </c>
      <c r="BG43" s="109">
        <v>20.406389040000001</v>
      </c>
      <c r="BH43" s="109">
        <v>49.104881589999998</v>
      </c>
      <c r="BI43" s="109">
        <v>45.9163432</v>
      </c>
      <c r="BJ43" s="109">
        <v>52.246557080000002</v>
      </c>
      <c r="BK43" s="109">
        <v>39.660160380000001</v>
      </c>
      <c r="BL43" s="109">
        <v>41.727847650000001</v>
      </c>
      <c r="BM43" s="109">
        <v>37.139248449999997</v>
      </c>
      <c r="BN43" s="109">
        <v>21.323209890000001</v>
      </c>
      <c r="BO43" s="109">
        <v>24.37872557</v>
      </c>
      <c r="BP43" s="109">
        <v>16.805870710000001</v>
      </c>
      <c r="BQ43" s="109">
        <v>24.356065950000001</v>
      </c>
      <c r="BR43" s="109">
        <v>25.561981064827364</v>
      </c>
      <c r="BS43" s="109">
        <v>22.464407210000001</v>
      </c>
      <c r="BT43" s="109">
        <v>24.514266859999999</v>
      </c>
      <c r="BU43" s="109">
        <v>23.121551520000001</v>
      </c>
      <c r="BV43" s="109">
        <v>26.29900413</v>
      </c>
      <c r="BW43" s="109">
        <v>28.530717800000001</v>
      </c>
      <c r="BX43" s="109">
        <v>28.862901969999999</v>
      </c>
      <c r="BY43" s="109">
        <v>28.094767650000001</v>
      </c>
      <c r="BZ43" s="109">
        <v>22.360676590000001</v>
      </c>
      <c r="CA43" s="109">
        <v>23.506557600000001</v>
      </c>
      <c r="CB43" s="109">
        <v>20.814235969999999</v>
      </c>
      <c r="CC43" s="109">
        <v>32.827371939999999</v>
      </c>
      <c r="CD43" s="109">
        <v>31.622248240000001</v>
      </c>
      <c r="CE43" s="109">
        <v>34.738817910000002</v>
      </c>
      <c r="CF43" s="109">
        <v>22.419074089999999</v>
      </c>
      <c r="CG43" s="109">
        <v>23.313157050000001</v>
      </c>
      <c r="CH43" s="109">
        <v>21.195911349999999</v>
      </c>
      <c r="CI43" s="109">
        <v>46.512440329999997</v>
      </c>
      <c r="CJ43" s="109">
        <v>48.318001850000002</v>
      </c>
      <c r="CK43" s="109">
        <v>44.20289855</v>
      </c>
      <c r="CL43" s="109">
        <v>35.638552969999999</v>
      </c>
      <c r="CM43" s="109">
        <v>36.004892869999999</v>
      </c>
      <c r="CN43" s="109">
        <v>35.160411840000002</v>
      </c>
      <c r="CO43" s="109">
        <v>35.064861139999998</v>
      </c>
      <c r="CP43" s="109">
        <v>35.39237207</v>
      </c>
      <c r="CQ43" s="109">
        <v>34.620345190000002</v>
      </c>
      <c r="CR43" s="109">
        <v>31.220215110000002</v>
      </c>
      <c r="CS43" s="109">
        <v>33.325430949999998</v>
      </c>
      <c r="CT43" s="109">
        <v>28.386119600000001</v>
      </c>
    </row>
    <row r="44" spans="1:98" ht="15.5">
      <c r="A44" s="256"/>
      <c r="B44" s="233" t="s">
        <v>130</v>
      </c>
      <c r="C44" s="109">
        <v>24.29936292</v>
      </c>
      <c r="D44" s="109">
        <v>25.629444710000001</v>
      </c>
      <c r="E44" s="109">
        <v>22.167715909999998</v>
      </c>
      <c r="F44" s="109">
        <v>20.280134690000001</v>
      </c>
      <c r="G44" s="109">
        <v>21.027490799999999</v>
      </c>
      <c r="H44" s="109">
        <v>19.15606056</v>
      </c>
      <c r="I44" s="109">
        <v>19.65739451</v>
      </c>
      <c r="J44" s="109">
        <v>21.4887105</v>
      </c>
      <c r="K44" s="109">
        <v>16.971275200000001</v>
      </c>
      <c r="L44" s="109">
        <v>31.42216243</v>
      </c>
      <c r="M44" s="109">
        <v>30.298114200000001</v>
      </c>
      <c r="N44" s="109">
        <v>32.894997250000003</v>
      </c>
      <c r="O44" s="109">
        <v>17.879196019999998</v>
      </c>
      <c r="P44" s="109">
        <v>20.427123380000001</v>
      </c>
      <c r="Q44" s="109">
        <v>13.81250356</v>
      </c>
      <c r="R44" s="109">
        <v>36.668416569999998</v>
      </c>
      <c r="S44" s="109">
        <v>36.991054460000001</v>
      </c>
      <c r="T44" s="109">
        <v>36.276991870000003</v>
      </c>
      <c r="U44" s="109">
        <v>19.885936000000001</v>
      </c>
      <c r="V44" s="109">
        <v>20.276978459999999</v>
      </c>
      <c r="W44" s="109">
        <v>19.264880340000001</v>
      </c>
      <c r="X44" s="109">
        <v>22.023027509999999</v>
      </c>
      <c r="Y44" s="109">
        <v>20.28251199</v>
      </c>
      <c r="Z44" s="109">
        <v>24.149158509999999</v>
      </c>
      <c r="AA44" s="109">
        <v>31.066916020000001</v>
      </c>
      <c r="AB44" s="109">
        <v>34.927208659999998</v>
      </c>
      <c r="AC44" s="109">
        <v>26.133007030000002</v>
      </c>
      <c r="AD44" s="109">
        <v>30.595748929999999</v>
      </c>
      <c r="AE44" s="109">
        <v>30.643003409999999</v>
      </c>
      <c r="AF44" s="109">
        <v>30.533838379999999</v>
      </c>
      <c r="AG44" s="109">
        <v>39.238912429999999</v>
      </c>
      <c r="AH44" s="109">
        <v>41.442460070000003</v>
      </c>
      <c r="AI44" s="109">
        <v>35.514915459999997</v>
      </c>
      <c r="AJ44" s="109">
        <v>32.893670710000002</v>
      </c>
      <c r="AK44" s="109">
        <v>33.05570282</v>
      </c>
      <c r="AL44" s="109">
        <v>32.681041520000001</v>
      </c>
      <c r="AM44" s="109">
        <v>47.466313849999999</v>
      </c>
      <c r="AN44" s="109">
        <v>48.624480669999997</v>
      </c>
      <c r="AO44" s="109">
        <v>46.204738630000001</v>
      </c>
      <c r="AP44" s="109">
        <v>40.561605319999998</v>
      </c>
      <c r="AQ44" s="109">
        <v>43.475237110000002</v>
      </c>
      <c r="AR44" s="109">
        <v>36.731564749999997</v>
      </c>
      <c r="AS44" s="109">
        <v>27.192109840000001</v>
      </c>
      <c r="AT44" s="109">
        <v>28.052792019999998</v>
      </c>
      <c r="AU44" s="109">
        <v>26.02937047</v>
      </c>
      <c r="AV44" s="109">
        <v>42.132558770000003</v>
      </c>
      <c r="AW44" s="109">
        <v>45.163828629999998</v>
      </c>
      <c r="AX44" s="109">
        <v>38.780412920000003</v>
      </c>
      <c r="AY44" s="109">
        <v>38.347573359999998</v>
      </c>
      <c r="AZ44" s="109">
        <v>41.246735899999997</v>
      </c>
      <c r="BA44" s="109">
        <v>34.809461650000003</v>
      </c>
      <c r="BB44" s="109">
        <v>32.418526499999999</v>
      </c>
      <c r="BC44" s="109">
        <v>30.34166686</v>
      </c>
      <c r="BD44" s="109">
        <v>34.655405610000003</v>
      </c>
      <c r="BE44" s="109">
        <v>21.270745439999999</v>
      </c>
      <c r="BF44" s="109">
        <v>21.127085659999999</v>
      </c>
      <c r="BG44" s="109">
        <v>21.512319309999999</v>
      </c>
      <c r="BH44" s="109">
        <v>49.087946049999999</v>
      </c>
      <c r="BI44" s="109">
        <v>45.763350979999998</v>
      </c>
      <c r="BJ44" s="109">
        <v>52.351775160000003</v>
      </c>
      <c r="BK44" s="109">
        <v>39.148588930000003</v>
      </c>
      <c r="BL44" s="109">
        <v>41.747147769999998</v>
      </c>
      <c r="BM44" s="109">
        <v>36.049896050000001</v>
      </c>
      <c r="BN44" s="109">
        <v>21.59669384</v>
      </c>
      <c r="BO44" s="109">
        <v>25.676042549999998</v>
      </c>
      <c r="BP44" s="109">
        <v>15.730107670000001</v>
      </c>
      <c r="BQ44" s="109">
        <v>23.194731300000001</v>
      </c>
      <c r="BR44" s="109">
        <v>24.444613740000001</v>
      </c>
      <c r="BS44" s="109">
        <v>21.240519169999999</v>
      </c>
      <c r="BT44" s="109">
        <v>26.49693589</v>
      </c>
      <c r="BU44" s="109">
        <v>26.901277520000001</v>
      </c>
      <c r="BV44" s="109">
        <v>25.99849158</v>
      </c>
      <c r="BW44" s="109">
        <v>27.93327841</v>
      </c>
      <c r="BX44" s="109">
        <v>28.766514659999999</v>
      </c>
      <c r="BY44" s="109">
        <v>26.806403110000002</v>
      </c>
      <c r="BZ44" s="109">
        <v>23.693144449999998</v>
      </c>
      <c r="CA44" s="109">
        <v>24.41149879</v>
      </c>
      <c r="CB44" s="109">
        <v>22.74858459</v>
      </c>
      <c r="CC44" s="109">
        <v>34.462659430000002</v>
      </c>
      <c r="CD44" s="109">
        <v>35.49656014</v>
      </c>
      <c r="CE44" s="109">
        <v>32.888475790000001</v>
      </c>
      <c r="CF44" s="109">
        <v>21.98002048</v>
      </c>
      <c r="CG44" s="109">
        <v>23.736974289999999</v>
      </c>
      <c r="CH44" s="109">
        <v>19.482300110000001</v>
      </c>
      <c r="CI44" s="109">
        <v>44.928350160000001</v>
      </c>
      <c r="CJ44" s="109">
        <v>47.013619329999997</v>
      </c>
      <c r="CK44" s="109">
        <v>42.201410209999999</v>
      </c>
      <c r="CL44" s="109">
        <v>33.424698579999998</v>
      </c>
      <c r="CM44" s="109">
        <v>34.56553435</v>
      </c>
      <c r="CN44" s="109">
        <v>31.956439509999999</v>
      </c>
      <c r="CO44" s="109">
        <v>35.947620180000001</v>
      </c>
      <c r="CP44" s="109">
        <v>35.658492240000001</v>
      </c>
      <c r="CQ44" s="109">
        <v>36.341747779999999</v>
      </c>
      <c r="CR44" s="109">
        <v>32.847154979999999</v>
      </c>
      <c r="CS44" s="109">
        <v>33.205560749999997</v>
      </c>
      <c r="CT44" s="109">
        <v>32.392550730000004</v>
      </c>
    </row>
    <row r="45" spans="1:98" ht="15.5">
      <c r="A45" s="256">
        <v>2015</v>
      </c>
      <c r="B45" s="233" t="s">
        <v>127</v>
      </c>
      <c r="C45" s="109">
        <v>21.98719942</v>
      </c>
      <c r="D45" s="109">
        <v>23.121421059999999</v>
      </c>
      <c r="E45" s="109">
        <v>20.234357989999999</v>
      </c>
      <c r="F45" s="109">
        <v>19.867973859999999</v>
      </c>
      <c r="G45" s="109">
        <v>21.549877550000001</v>
      </c>
      <c r="H45" s="109">
        <v>17.20227083</v>
      </c>
      <c r="I45" s="109">
        <v>18.714677389999999</v>
      </c>
      <c r="J45" s="109">
        <v>19.705201160000001</v>
      </c>
      <c r="K45" s="109">
        <v>17.218483920000001</v>
      </c>
      <c r="L45" s="109">
        <v>32.204583839999998</v>
      </c>
      <c r="M45" s="109">
        <v>30.526433440000002</v>
      </c>
      <c r="N45" s="109">
        <v>34.480615450000002</v>
      </c>
      <c r="O45" s="109">
        <v>17.755277939999999</v>
      </c>
      <c r="P45" s="109">
        <v>20.59351959</v>
      </c>
      <c r="Q45" s="109">
        <v>13.031143009999999</v>
      </c>
      <c r="R45" s="109">
        <v>37.899825929999999</v>
      </c>
      <c r="S45" s="109">
        <v>38.23266701</v>
      </c>
      <c r="T45" s="109">
        <v>37.494557360000002</v>
      </c>
      <c r="U45" s="109">
        <v>21.692439969999999</v>
      </c>
      <c r="V45" s="109">
        <v>22.20068273</v>
      </c>
      <c r="W45" s="109">
        <v>20.883670710000001</v>
      </c>
      <c r="X45" s="109">
        <v>21.424428720000002</v>
      </c>
      <c r="Y45" s="109">
        <v>20.15863049</v>
      </c>
      <c r="Z45" s="109">
        <v>22.932188870000001</v>
      </c>
      <c r="AA45" s="109">
        <v>30.562055099999998</v>
      </c>
      <c r="AB45" s="109">
        <v>34.790442669999997</v>
      </c>
      <c r="AC45" s="109">
        <v>25.280117180000001</v>
      </c>
      <c r="AD45" s="109">
        <v>28.359084620000001</v>
      </c>
      <c r="AE45" s="109">
        <v>29.153408339999999</v>
      </c>
      <c r="AF45" s="109">
        <v>27.306993439999999</v>
      </c>
      <c r="AG45" s="109">
        <v>38.265057419999998</v>
      </c>
      <c r="AH45" s="109">
        <v>40.385302699999997</v>
      </c>
      <c r="AI45" s="109">
        <v>34.853297300000001</v>
      </c>
      <c r="AJ45" s="109">
        <v>29.249867340000002</v>
      </c>
      <c r="AK45" s="109">
        <v>30.42363924</v>
      </c>
      <c r="AL45" s="109">
        <v>27.638874619999999</v>
      </c>
      <c r="AM45" s="109">
        <v>48.621352559999998</v>
      </c>
      <c r="AN45" s="109">
        <v>48.286359240000003</v>
      </c>
      <c r="AO45" s="109">
        <v>48.986330209999998</v>
      </c>
      <c r="AP45" s="109">
        <v>39.826351789999997</v>
      </c>
      <c r="AQ45" s="109">
        <v>42.949084509999999</v>
      </c>
      <c r="AR45" s="109">
        <v>35.739024929999999</v>
      </c>
      <c r="AS45" s="109">
        <v>26.313669959999999</v>
      </c>
      <c r="AT45" s="109">
        <v>26.676502660000001</v>
      </c>
      <c r="AU45" s="109">
        <v>25.824989980000002</v>
      </c>
      <c r="AV45" s="109">
        <v>41.785904309999999</v>
      </c>
      <c r="AW45" s="109">
        <v>43.123291539999997</v>
      </c>
      <c r="AX45" s="109">
        <v>40.191637110000002</v>
      </c>
      <c r="AY45" s="109">
        <v>37.659269539999997</v>
      </c>
      <c r="AZ45" s="109">
        <v>40.71970177</v>
      </c>
      <c r="BA45" s="109">
        <v>33.878818969999998</v>
      </c>
      <c r="BB45" s="109">
        <v>30.440868890000001</v>
      </c>
      <c r="BC45" s="109">
        <v>29.091623460000001</v>
      </c>
      <c r="BD45" s="109">
        <v>31.89789708</v>
      </c>
      <c r="BE45" s="109">
        <v>20.03298122</v>
      </c>
      <c r="BF45" s="109">
        <v>20.509250770000001</v>
      </c>
      <c r="BG45" s="109">
        <v>19.2198718</v>
      </c>
      <c r="BH45" s="109">
        <v>48.70501866</v>
      </c>
      <c r="BI45" s="109">
        <v>45.655089289999999</v>
      </c>
      <c r="BJ45" s="109">
        <v>51.703223970000003</v>
      </c>
      <c r="BK45" s="109">
        <v>40.098990409999999</v>
      </c>
      <c r="BL45" s="109">
        <v>42.479699199999999</v>
      </c>
      <c r="BM45" s="109">
        <v>37.12640802</v>
      </c>
      <c r="BN45" s="109">
        <v>21.15588451</v>
      </c>
      <c r="BO45" s="109">
        <v>25.238817900000001</v>
      </c>
      <c r="BP45" s="109">
        <v>15.042221469999999</v>
      </c>
      <c r="BQ45" s="109">
        <v>21.092902970000001</v>
      </c>
      <c r="BR45" s="109">
        <v>22.050406299999999</v>
      </c>
      <c r="BS45" s="109">
        <v>19.660732500000002</v>
      </c>
      <c r="BT45" s="109">
        <v>25.470001190000001</v>
      </c>
      <c r="BU45" s="109">
        <v>25.505094719999999</v>
      </c>
      <c r="BV45" s="109">
        <v>25.425348230000001</v>
      </c>
      <c r="BW45" s="109">
        <v>27.105055180000001</v>
      </c>
      <c r="BX45" s="109">
        <v>28.291881100000001</v>
      </c>
      <c r="BY45" s="109">
        <v>25.513286529999998</v>
      </c>
      <c r="BZ45" s="109">
        <v>21.895733530000001</v>
      </c>
      <c r="CA45" s="109">
        <v>23.36360822</v>
      </c>
      <c r="CB45" s="109">
        <v>19.90031153</v>
      </c>
      <c r="CC45" s="109">
        <v>29.44820296</v>
      </c>
      <c r="CD45" s="109">
        <v>29.847932320000002</v>
      </c>
      <c r="CE45" s="109">
        <v>28.827456170000001</v>
      </c>
      <c r="CF45" s="109">
        <v>21.340662349999999</v>
      </c>
      <c r="CG45" s="109">
        <v>21.750788880000002</v>
      </c>
      <c r="CH45" s="109">
        <v>20.753264389999998</v>
      </c>
      <c r="CI45" s="109">
        <v>45.482994789999999</v>
      </c>
      <c r="CJ45" s="109">
        <v>48.300786449999997</v>
      </c>
      <c r="CK45" s="109">
        <v>41.701861170000001</v>
      </c>
      <c r="CL45" s="109">
        <v>34.5169073</v>
      </c>
      <c r="CM45" s="109">
        <v>36.549878509999999</v>
      </c>
      <c r="CN45" s="109">
        <v>31.813938159999999</v>
      </c>
      <c r="CO45" s="109">
        <v>35.690208869999999</v>
      </c>
      <c r="CP45" s="109">
        <v>36.218779599999998</v>
      </c>
      <c r="CQ45" s="109">
        <v>34.978037790000002</v>
      </c>
      <c r="CR45" s="109">
        <v>31.438771500000001</v>
      </c>
      <c r="CS45" s="109">
        <v>33.94826338</v>
      </c>
      <c r="CT45" s="109">
        <v>28.060470819999999</v>
      </c>
    </row>
    <row r="46" spans="1:98" ht="15.5">
      <c r="A46" s="256"/>
      <c r="B46" s="233" t="s">
        <v>128</v>
      </c>
      <c r="C46" s="109">
        <v>23.979961589999998</v>
      </c>
      <c r="D46" s="109">
        <v>25.489488560000002</v>
      </c>
      <c r="E46" s="109">
        <v>21.647701219999998</v>
      </c>
      <c r="F46" s="109">
        <v>21.075932430000002</v>
      </c>
      <c r="G46" s="109">
        <v>22.325865520000001</v>
      </c>
      <c r="H46" s="109">
        <v>19.13811419</v>
      </c>
      <c r="I46" s="109">
        <v>19.097883540000002</v>
      </c>
      <c r="J46" s="109">
        <v>20.97379467</v>
      </c>
      <c r="K46" s="109">
        <v>16.344525409999999</v>
      </c>
      <c r="L46" s="109">
        <v>32.962693479999999</v>
      </c>
      <c r="M46" s="109">
        <v>31.07394558</v>
      </c>
      <c r="N46" s="109">
        <v>35.466655099999997</v>
      </c>
      <c r="O46" s="109">
        <v>16.87903541</v>
      </c>
      <c r="P46" s="109">
        <v>19.768255629999999</v>
      </c>
      <c r="Q46" s="109">
        <v>11.950988389999999</v>
      </c>
      <c r="R46" s="109">
        <v>37.961186159999997</v>
      </c>
      <c r="S46" s="109">
        <v>36.786824009999997</v>
      </c>
      <c r="T46" s="109">
        <v>39.429875019999997</v>
      </c>
      <c r="U46" s="109">
        <v>21.282026009999999</v>
      </c>
      <c r="V46" s="109">
        <v>22.157023939999998</v>
      </c>
      <c r="W46" s="109">
        <v>19.873467529999999</v>
      </c>
      <c r="X46" s="109">
        <v>21.6778519</v>
      </c>
      <c r="Y46" s="109">
        <v>21.344347519999999</v>
      </c>
      <c r="Z46" s="109">
        <v>22.079445249999999</v>
      </c>
      <c r="AA46" s="109">
        <v>30.311760809999999</v>
      </c>
      <c r="AB46" s="109">
        <v>34.279690760000001</v>
      </c>
      <c r="AC46" s="109">
        <v>25.28423737</v>
      </c>
      <c r="AD46" s="109">
        <v>28.796673089999999</v>
      </c>
      <c r="AE46" s="109">
        <v>28.9883077</v>
      </c>
      <c r="AF46" s="109">
        <v>28.547928240000001</v>
      </c>
      <c r="AG46" s="109">
        <v>37.925555000000003</v>
      </c>
      <c r="AH46" s="109">
        <v>39.743499110000002</v>
      </c>
      <c r="AI46" s="109">
        <v>35.03352177</v>
      </c>
      <c r="AJ46" s="109">
        <v>31.584576940000002</v>
      </c>
      <c r="AK46" s="109">
        <v>30.504701489999999</v>
      </c>
      <c r="AL46" s="109">
        <v>33.033300480000001</v>
      </c>
      <c r="AM46" s="109">
        <v>48.582169929999999</v>
      </c>
      <c r="AN46" s="109">
        <v>48.827228269999999</v>
      </c>
      <c r="AO46" s="109">
        <v>48.323623150000003</v>
      </c>
      <c r="AP46" s="109">
        <v>42.822598730000003</v>
      </c>
      <c r="AQ46" s="109">
        <v>42.975161069999999</v>
      </c>
      <c r="AR46" s="109">
        <v>42.632287980000001</v>
      </c>
      <c r="AS46" s="109">
        <v>25.727804339999999</v>
      </c>
      <c r="AT46" s="109">
        <v>27.437366879999999</v>
      </c>
      <c r="AU46" s="109">
        <v>23.281070889999999</v>
      </c>
      <c r="AV46" s="109">
        <v>41.950098050000001</v>
      </c>
      <c r="AW46" s="109">
        <v>42.877155289999997</v>
      </c>
      <c r="AX46" s="109">
        <v>40.808977540000001</v>
      </c>
      <c r="AY46" s="109">
        <v>38.300929859999997</v>
      </c>
      <c r="AZ46" s="109">
        <v>42.310461889999999</v>
      </c>
      <c r="BA46" s="109">
        <v>33.485102150000003</v>
      </c>
      <c r="BB46" s="109">
        <v>32.544851649999998</v>
      </c>
      <c r="BC46" s="109">
        <v>31.618000810000002</v>
      </c>
      <c r="BD46" s="109">
        <v>33.577100379999997</v>
      </c>
      <c r="BE46" s="109">
        <v>20.80574129</v>
      </c>
      <c r="BF46" s="109">
        <v>21.078698880000001</v>
      </c>
      <c r="BG46" s="109">
        <v>20.354937670000002</v>
      </c>
      <c r="BH46" s="109">
        <v>48.486880900000003</v>
      </c>
      <c r="BI46" s="109">
        <v>45.993881330000001</v>
      </c>
      <c r="BJ46" s="109">
        <v>50.852322239999999</v>
      </c>
      <c r="BK46" s="109">
        <v>37.299416270000002</v>
      </c>
      <c r="BL46" s="109">
        <v>38.520877550000002</v>
      </c>
      <c r="BM46" s="109">
        <v>35.800095550000002</v>
      </c>
      <c r="BN46" s="109">
        <v>21.223556720000001</v>
      </c>
      <c r="BO46" s="109">
        <v>25.07495003</v>
      </c>
      <c r="BP46" s="109">
        <v>15.595302439999999</v>
      </c>
      <c r="BQ46" s="109">
        <v>22.12693367</v>
      </c>
      <c r="BR46" s="109">
        <v>22.25260213</v>
      </c>
      <c r="BS46" s="109">
        <v>21.941799339999999</v>
      </c>
      <c r="BT46" s="109">
        <v>25.435979700000001</v>
      </c>
      <c r="BU46" s="109">
        <v>26.27658001</v>
      </c>
      <c r="BV46" s="109">
        <v>24.346901020000001</v>
      </c>
      <c r="BW46" s="109">
        <v>29.33475915</v>
      </c>
      <c r="BX46" s="109">
        <v>31.393544899999998</v>
      </c>
      <c r="BY46" s="109">
        <v>26.7083352</v>
      </c>
      <c r="BZ46" s="109">
        <v>24.64660585</v>
      </c>
      <c r="CA46" s="109">
        <v>25.59937622</v>
      </c>
      <c r="CB46" s="109">
        <v>23.393923740000002</v>
      </c>
      <c r="CC46" s="109">
        <v>33.159171649999998</v>
      </c>
      <c r="CD46" s="109">
        <v>32.881871439999998</v>
      </c>
      <c r="CE46" s="109">
        <v>33.577333629999998</v>
      </c>
      <c r="CF46" s="109">
        <v>22.375212950000002</v>
      </c>
      <c r="CG46" s="109">
        <v>24.005830549999999</v>
      </c>
      <c r="CH46" s="109">
        <v>20.1123485</v>
      </c>
      <c r="CI46" s="109">
        <v>46.016344969999999</v>
      </c>
      <c r="CJ46" s="109">
        <v>48.382980680000003</v>
      </c>
      <c r="CK46" s="109">
        <v>42.974160439999999</v>
      </c>
      <c r="CL46" s="109">
        <v>34.193308940000001</v>
      </c>
      <c r="CM46" s="109">
        <v>35.24341605</v>
      </c>
      <c r="CN46" s="109">
        <v>32.891279920000002</v>
      </c>
      <c r="CO46" s="109">
        <v>36.02919</v>
      </c>
      <c r="CP46" s="109">
        <v>36.222979670000001</v>
      </c>
      <c r="CQ46" s="109">
        <v>35.76342502</v>
      </c>
      <c r="CR46" s="109">
        <v>34.115334590000003</v>
      </c>
      <c r="CS46" s="109">
        <v>35.753707509999998</v>
      </c>
      <c r="CT46" s="109">
        <v>31.840538859999999</v>
      </c>
    </row>
    <row r="47" spans="1:98" ht="15.5">
      <c r="A47" s="256"/>
      <c r="B47" s="233" t="s">
        <v>129</v>
      </c>
      <c r="C47" s="109">
        <v>24.010670869999998</v>
      </c>
      <c r="D47" s="109">
        <v>24.567524689999999</v>
      </c>
      <c r="E47" s="109">
        <v>23.148357990000001</v>
      </c>
      <c r="F47" s="109">
        <v>21.842857989999999</v>
      </c>
      <c r="G47" s="109">
        <v>22.128299470000002</v>
      </c>
      <c r="H47" s="109">
        <v>21.381938869999999</v>
      </c>
      <c r="I47" s="109">
        <v>20.304549479999999</v>
      </c>
      <c r="J47" s="109">
        <v>21.285455299999999</v>
      </c>
      <c r="K47" s="109">
        <v>18.841742759999999</v>
      </c>
      <c r="L47" s="109">
        <v>32.35329428</v>
      </c>
      <c r="M47" s="109">
        <v>31.494968220000001</v>
      </c>
      <c r="N47" s="109">
        <v>33.503363640000003</v>
      </c>
      <c r="O47" s="109">
        <v>18.74069231</v>
      </c>
      <c r="P47" s="109">
        <v>21.514407869999999</v>
      </c>
      <c r="Q47" s="109">
        <v>14.093657159999999</v>
      </c>
      <c r="R47" s="109">
        <v>38.865916060000004</v>
      </c>
      <c r="S47" s="109">
        <v>38.91929863</v>
      </c>
      <c r="T47" s="109">
        <v>38.797254219999999</v>
      </c>
      <c r="U47" s="109">
        <v>20.682710369999999</v>
      </c>
      <c r="V47" s="109">
        <v>21.148020500000001</v>
      </c>
      <c r="W47" s="109">
        <v>19.950657039999999</v>
      </c>
      <c r="X47" s="109">
        <v>21.702317140000002</v>
      </c>
      <c r="Y47" s="109">
        <v>22.856571729999999</v>
      </c>
      <c r="Z47" s="109">
        <v>20.299606170000001</v>
      </c>
      <c r="AA47" s="109">
        <v>29.127282180000002</v>
      </c>
      <c r="AB47" s="109">
        <v>32.684361170000003</v>
      </c>
      <c r="AC47" s="109">
        <v>24.718881540000002</v>
      </c>
      <c r="AD47" s="109">
        <v>30.048670479999998</v>
      </c>
      <c r="AE47" s="109">
        <v>28.398936280000001</v>
      </c>
      <c r="AF47" s="109">
        <v>32.148715989999999</v>
      </c>
      <c r="AG47" s="109">
        <v>36.872568180000002</v>
      </c>
      <c r="AH47" s="109">
        <v>39.163135769999997</v>
      </c>
      <c r="AI47" s="109">
        <v>33.339644069999999</v>
      </c>
      <c r="AJ47" s="109">
        <v>30.421002900000001</v>
      </c>
      <c r="AK47" s="109">
        <v>29.409255999999999</v>
      </c>
      <c r="AL47" s="109">
        <v>31.802745900000001</v>
      </c>
      <c r="AM47" s="109">
        <v>48.041801030000002</v>
      </c>
      <c r="AN47" s="109">
        <v>47.190741459999998</v>
      </c>
      <c r="AO47" s="109">
        <v>48.93134594</v>
      </c>
      <c r="AP47" s="109">
        <v>44.358681760000003</v>
      </c>
      <c r="AQ47" s="109">
        <v>46.318365460000003</v>
      </c>
      <c r="AR47" s="109">
        <v>41.868885349999999</v>
      </c>
      <c r="AS47" s="109">
        <v>25.282837610000001</v>
      </c>
      <c r="AT47" s="109">
        <v>26.999970990000001</v>
      </c>
      <c r="AU47" s="109">
        <v>22.871786190000002</v>
      </c>
      <c r="AV47" s="109">
        <v>43.444740080000003</v>
      </c>
      <c r="AW47" s="109">
        <v>43.492320130000003</v>
      </c>
      <c r="AX47" s="109">
        <v>43.389567649999996</v>
      </c>
      <c r="AY47" s="109">
        <v>41.192617800000001</v>
      </c>
      <c r="AZ47" s="109">
        <v>45.135043629999998</v>
      </c>
      <c r="BA47" s="109">
        <v>36.263911589999999</v>
      </c>
      <c r="BB47" s="109">
        <v>30.462695969999999</v>
      </c>
      <c r="BC47" s="109">
        <v>28.30862102</v>
      </c>
      <c r="BD47" s="109">
        <v>32.785681859999997</v>
      </c>
      <c r="BE47" s="109">
        <v>22.000250269999999</v>
      </c>
      <c r="BF47" s="109">
        <v>22.94176058</v>
      </c>
      <c r="BG47" s="109">
        <v>20.415399829999998</v>
      </c>
      <c r="BH47" s="109">
        <v>49.927510030000001</v>
      </c>
      <c r="BI47" s="109">
        <v>46.184524189999998</v>
      </c>
      <c r="BJ47" s="109">
        <v>53.649646220000001</v>
      </c>
      <c r="BK47" s="109">
        <v>39.463160109999997</v>
      </c>
      <c r="BL47" s="109">
        <v>40.746803200000002</v>
      </c>
      <c r="BM47" s="109">
        <v>37.931211439999998</v>
      </c>
      <c r="BN47" s="109">
        <v>21.099857320000002</v>
      </c>
      <c r="BO47" s="109">
        <v>23.090839330000001</v>
      </c>
      <c r="BP47" s="109">
        <v>18.056305989999998</v>
      </c>
      <c r="BQ47" s="109">
        <v>21.97513326</v>
      </c>
      <c r="BR47" s="109">
        <v>23.25020074</v>
      </c>
      <c r="BS47" s="109">
        <v>20.003557969999999</v>
      </c>
      <c r="BT47" s="109">
        <v>25.958000429999998</v>
      </c>
      <c r="BU47" s="109">
        <v>26.571273680000001</v>
      </c>
      <c r="BV47" s="109">
        <v>25.15530154</v>
      </c>
      <c r="BW47" s="109">
        <v>28.315509559999999</v>
      </c>
      <c r="BX47" s="109">
        <v>29.642177579999998</v>
      </c>
      <c r="BY47" s="109">
        <v>26.60653117</v>
      </c>
      <c r="BZ47" s="109">
        <v>23.250093329999999</v>
      </c>
      <c r="CA47" s="109">
        <v>23.8996897</v>
      </c>
      <c r="CB47" s="109">
        <v>22.381194399999998</v>
      </c>
      <c r="CC47" s="109">
        <v>37.048509899999999</v>
      </c>
      <c r="CD47" s="109">
        <v>37.898992020000001</v>
      </c>
      <c r="CE47" s="109">
        <v>35.814789429999998</v>
      </c>
      <c r="CF47" s="109">
        <v>23.85248094</v>
      </c>
      <c r="CG47" s="109">
        <v>24.907198260000001</v>
      </c>
      <c r="CH47" s="109">
        <v>22.395444829999999</v>
      </c>
      <c r="CI47" s="109">
        <v>45.685696989999997</v>
      </c>
      <c r="CJ47" s="109">
        <v>48.604605079999999</v>
      </c>
      <c r="CK47" s="109">
        <v>41.714980269999998</v>
      </c>
      <c r="CL47" s="109">
        <v>34.465980780000002</v>
      </c>
      <c r="CM47" s="109">
        <v>36.112944540000001</v>
      </c>
      <c r="CN47" s="109">
        <v>32.400090890000001</v>
      </c>
      <c r="CO47" s="109">
        <v>36.26468113</v>
      </c>
      <c r="CP47" s="109">
        <v>36.231282520000001</v>
      </c>
      <c r="CQ47" s="109">
        <v>36.310435550000001</v>
      </c>
      <c r="CR47" s="109">
        <v>31.4980829</v>
      </c>
      <c r="CS47" s="109">
        <v>32.338667549999997</v>
      </c>
      <c r="CT47" s="109">
        <v>30.368472950000001</v>
      </c>
    </row>
    <row r="48" spans="1:98" ht="15.5">
      <c r="A48" s="256"/>
      <c r="B48" s="233" t="s">
        <v>130</v>
      </c>
      <c r="C48" s="109">
        <v>24.032351819999999</v>
      </c>
      <c r="D48" s="109">
        <v>25.075773219999999</v>
      </c>
      <c r="E48" s="109">
        <v>22.468971920000001</v>
      </c>
      <c r="F48" s="109">
        <v>21.73001502</v>
      </c>
      <c r="G48" s="109">
        <v>22.73715052</v>
      </c>
      <c r="H48" s="109">
        <v>20.171254619999999</v>
      </c>
      <c r="I48" s="109">
        <v>20.794104829999998</v>
      </c>
      <c r="J48" s="109">
        <v>21.736931219999999</v>
      </c>
      <c r="K48" s="109">
        <v>19.420570900000001</v>
      </c>
      <c r="L48" s="109">
        <v>32.76096021</v>
      </c>
      <c r="M48" s="109">
        <v>33.578704940000001</v>
      </c>
      <c r="N48" s="109">
        <v>31.69271037</v>
      </c>
      <c r="O48" s="109">
        <v>19.292655669999998</v>
      </c>
      <c r="P48" s="109">
        <v>21.101214280000001</v>
      </c>
      <c r="Q48" s="109">
        <v>16.48377301</v>
      </c>
      <c r="R48" s="109">
        <v>39.584169330000002</v>
      </c>
      <c r="S48" s="109">
        <v>37.977253109999999</v>
      </c>
      <c r="T48" s="109">
        <v>41.554706019999998</v>
      </c>
      <c r="U48" s="109">
        <v>22.41491328</v>
      </c>
      <c r="V48" s="109">
        <v>22.802381570000001</v>
      </c>
      <c r="W48" s="109">
        <v>21.806330580000001</v>
      </c>
      <c r="X48" s="109">
        <v>23.119509829999998</v>
      </c>
      <c r="Y48" s="109">
        <v>22.585564519999998</v>
      </c>
      <c r="Z48" s="109">
        <v>23.7612305</v>
      </c>
      <c r="AA48" s="109">
        <v>28.91207395</v>
      </c>
      <c r="AB48" s="109">
        <v>32.30035711</v>
      </c>
      <c r="AC48" s="109">
        <v>24.408210889999999</v>
      </c>
      <c r="AD48" s="109">
        <v>28.853367939999998</v>
      </c>
      <c r="AE48" s="109">
        <v>27.372374189999999</v>
      </c>
      <c r="AF48" s="109">
        <v>30.843258809999998</v>
      </c>
      <c r="AG48" s="109">
        <v>38.265001609999999</v>
      </c>
      <c r="AH48" s="109">
        <v>39.624064169999997</v>
      </c>
      <c r="AI48" s="109">
        <v>36.279382030000001</v>
      </c>
      <c r="AJ48" s="109">
        <v>31.025752879999999</v>
      </c>
      <c r="AK48" s="109">
        <v>31.00622263</v>
      </c>
      <c r="AL48" s="109">
        <v>31.05206102</v>
      </c>
      <c r="AM48" s="109">
        <v>50.29985559</v>
      </c>
      <c r="AN48" s="109">
        <v>48.647930010000003</v>
      </c>
      <c r="AO48" s="109">
        <v>51.978907370000002</v>
      </c>
      <c r="AP48" s="109">
        <v>41.441557179999997</v>
      </c>
      <c r="AQ48" s="109">
        <v>40.154003789999997</v>
      </c>
      <c r="AR48" s="109">
        <v>43.014180500000002</v>
      </c>
      <c r="AS48" s="109">
        <v>26.89294142</v>
      </c>
      <c r="AT48" s="109">
        <v>27.413819749999998</v>
      </c>
      <c r="AU48" s="109">
        <v>26.183509050000001</v>
      </c>
      <c r="AV48" s="109">
        <v>43.225362089999997</v>
      </c>
      <c r="AW48" s="109">
        <v>44.288368239999997</v>
      </c>
      <c r="AX48" s="109">
        <v>41.981673000000001</v>
      </c>
      <c r="AY48" s="109">
        <v>40.834804099999999</v>
      </c>
      <c r="AZ48" s="109">
        <v>45.204303779999996</v>
      </c>
      <c r="BA48" s="109">
        <v>35.310250369999999</v>
      </c>
      <c r="BB48" s="109">
        <v>32.233770149999998</v>
      </c>
      <c r="BC48" s="109">
        <v>30.525289829999998</v>
      </c>
      <c r="BD48" s="109">
        <v>34.01520696</v>
      </c>
      <c r="BE48" s="109">
        <v>21.319098010000001</v>
      </c>
      <c r="BF48" s="109">
        <v>21.79403246</v>
      </c>
      <c r="BG48" s="109">
        <v>20.522107340000002</v>
      </c>
      <c r="BH48" s="109">
        <v>51.365152119999998</v>
      </c>
      <c r="BI48" s="109">
        <v>47.722672160000002</v>
      </c>
      <c r="BJ48" s="109">
        <v>54.72520626</v>
      </c>
      <c r="BK48" s="109">
        <v>40.257781049999998</v>
      </c>
      <c r="BL48" s="109">
        <v>41.704991329999999</v>
      </c>
      <c r="BM48" s="109">
        <v>38.458820260000003</v>
      </c>
      <c r="BN48" s="109">
        <v>20.309354469999999</v>
      </c>
      <c r="BO48" s="109">
        <v>22.06645679</v>
      </c>
      <c r="BP48" s="109">
        <v>17.70793875</v>
      </c>
      <c r="BQ48" s="109">
        <v>22.698696309999999</v>
      </c>
      <c r="BR48" s="109">
        <v>24.734154119999999</v>
      </c>
      <c r="BS48" s="109">
        <v>19.71921377</v>
      </c>
      <c r="BT48" s="109">
        <v>26.41195261</v>
      </c>
      <c r="BU48" s="109">
        <v>27.550637049999999</v>
      </c>
      <c r="BV48" s="109">
        <v>24.896729610000001</v>
      </c>
      <c r="BW48" s="109">
        <v>28.300849769999999</v>
      </c>
      <c r="BX48" s="109">
        <v>29.51392328</v>
      </c>
      <c r="BY48" s="109">
        <v>26.734197890000001</v>
      </c>
      <c r="BZ48" s="109">
        <v>25.419404830000001</v>
      </c>
      <c r="CA48" s="109">
        <v>25.44569555</v>
      </c>
      <c r="CB48" s="109">
        <v>25.384506680000001</v>
      </c>
      <c r="CC48" s="109">
        <v>35.625149049999997</v>
      </c>
      <c r="CD48" s="109">
        <v>37.614723040000001</v>
      </c>
      <c r="CE48" s="109">
        <v>32.754352920000002</v>
      </c>
      <c r="CF48" s="109">
        <v>24.425115089999998</v>
      </c>
      <c r="CG48" s="109">
        <v>24.919898360000001</v>
      </c>
      <c r="CH48" s="109">
        <v>23.744567360000001</v>
      </c>
      <c r="CI48" s="109">
        <v>46.163464650000002</v>
      </c>
      <c r="CJ48" s="109">
        <v>47.790020769999998</v>
      </c>
      <c r="CK48" s="109">
        <v>44.041839349999997</v>
      </c>
      <c r="CL48" s="109">
        <v>33.704162930000003</v>
      </c>
      <c r="CM48" s="109">
        <v>36.24682945</v>
      </c>
      <c r="CN48" s="109">
        <v>30.493227690000001</v>
      </c>
      <c r="CO48" s="109">
        <v>36.768129260000002</v>
      </c>
      <c r="CP48" s="109">
        <v>37.577473249999997</v>
      </c>
      <c r="CQ48" s="109">
        <v>35.725312680000002</v>
      </c>
      <c r="CR48" s="109">
        <v>29.732315329999999</v>
      </c>
      <c r="CS48" s="109">
        <v>29.55311682</v>
      </c>
      <c r="CT48" s="109">
        <v>29.966817979999998</v>
      </c>
    </row>
    <row r="49" spans="1:98" ht="15.5">
      <c r="A49" s="256">
        <v>2016</v>
      </c>
      <c r="B49" s="233" t="s">
        <v>127</v>
      </c>
      <c r="C49" s="114">
        <v>22.388000000000002</v>
      </c>
      <c r="D49" s="114">
        <v>23.303999999999998</v>
      </c>
      <c r="E49" s="114">
        <v>21.023399999999999</v>
      </c>
      <c r="F49" s="114">
        <v>21.172699999999999</v>
      </c>
      <c r="G49" s="114">
        <v>22.334299999999999</v>
      </c>
      <c r="H49" s="114">
        <v>19.364799999999999</v>
      </c>
      <c r="I49" s="114">
        <v>21.2898</v>
      </c>
      <c r="J49" s="114">
        <v>22.023199999999999</v>
      </c>
      <c r="K49" s="114">
        <v>20.180099999999999</v>
      </c>
      <c r="L49" s="114">
        <v>32.933100000000003</v>
      </c>
      <c r="M49" s="114">
        <v>31.7119</v>
      </c>
      <c r="N49" s="114">
        <v>34.6372</v>
      </c>
      <c r="O49" s="114">
        <v>21.916399999999999</v>
      </c>
      <c r="P49" s="114">
        <v>22.412600000000001</v>
      </c>
      <c r="Q49" s="114">
        <v>21.1252</v>
      </c>
      <c r="R49" s="114">
        <v>20.672599999999999</v>
      </c>
      <c r="S49" s="114">
        <v>20.560600000000001</v>
      </c>
      <c r="T49" s="114">
        <v>20.803599999999999</v>
      </c>
      <c r="U49" s="114">
        <v>40.381900000000002</v>
      </c>
      <c r="V49" s="114">
        <v>40.0167</v>
      </c>
      <c r="W49" s="114">
        <v>40.824199999999998</v>
      </c>
      <c r="X49" s="114">
        <v>16.540900000000001</v>
      </c>
      <c r="Y49" s="114">
        <v>19.7972</v>
      </c>
      <c r="Z49" s="114">
        <v>11.39</v>
      </c>
      <c r="AA49" s="114">
        <v>27.735299999999999</v>
      </c>
      <c r="AB49" s="114">
        <v>30.480499999999999</v>
      </c>
      <c r="AC49" s="114">
        <v>24.209599999999998</v>
      </c>
      <c r="AD49" s="114">
        <v>29.1995</v>
      </c>
      <c r="AE49" s="114">
        <v>28.475300000000001</v>
      </c>
      <c r="AF49" s="114">
        <v>30.220800000000001</v>
      </c>
      <c r="AG49" s="114">
        <v>34.7042</v>
      </c>
      <c r="AH49" s="114">
        <v>37.533000000000001</v>
      </c>
      <c r="AI49" s="114">
        <v>30.3949</v>
      </c>
      <c r="AJ49" s="114">
        <v>27.7775</v>
      </c>
      <c r="AK49" s="114">
        <v>28.235399999999998</v>
      </c>
      <c r="AL49" s="114">
        <v>27.135300000000001</v>
      </c>
      <c r="AM49" s="114">
        <v>50.233600000000003</v>
      </c>
      <c r="AN49" s="114">
        <v>50.064999999999998</v>
      </c>
      <c r="AO49" s="114">
        <v>50.403599999999997</v>
      </c>
      <c r="AP49" s="114">
        <v>39.114199999999997</v>
      </c>
      <c r="AQ49" s="114">
        <v>39.921599999999998</v>
      </c>
      <c r="AR49" s="114">
        <v>38.064599999999999</v>
      </c>
      <c r="AS49" s="114">
        <v>25.862400000000001</v>
      </c>
      <c r="AT49" s="114">
        <v>26.41</v>
      </c>
      <c r="AU49" s="114">
        <v>25.0701</v>
      </c>
      <c r="AV49" s="114">
        <v>41.171900000000001</v>
      </c>
      <c r="AW49" s="114">
        <v>41.958399999999997</v>
      </c>
      <c r="AX49" s="114">
        <v>40.264299999999999</v>
      </c>
      <c r="AY49" s="114">
        <v>40.177500000000002</v>
      </c>
      <c r="AZ49" s="114">
        <v>46.017499999999998</v>
      </c>
      <c r="BA49" s="114">
        <v>32.698099999999997</v>
      </c>
      <c r="BB49" s="114">
        <v>31.4496</v>
      </c>
      <c r="BC49" s="114">
        <v>31.0075</v>
      </c>
      <c r="BD49" s="114">
        <v>31.898299999999999</v>
      </c>
      <c r="BE49" s="114">
        <v>20.837599999999998</v>
      </c>
      <c r="BF49" s="114">
        <v>21.419899999999998</v>
      </c>
      <c r="BG49" s="114">
        <v>19.868300000000001</v>
      </c>
      <c r="BH49" s="114">
        <v>53.317</v>
      </c>
      <c r="BI49" s="114">
        <v>49.627600000000001</v>
      </c>
      <c r="BJ49" s="114">
        <v>56.778300000000002</v>
      </c>
      <c r="BK49" s="114">
        <v>41.006599999999999</v>
      </c>
      <c r="BL49" s="114">
        <v>43.2956</v>
      </c>
      <c r="BM49" s="114">
        <v>38.095599999999997</v>
      </c>
      <c r="BN49" s="114">
        <v>20.308199999999999</v>
      </c>
      <c r="BO49" s="114">
        <v>23.202400000000001</v>
      </c>
      <c r="BP49" s="114">
        <v>15.7715</v>
      </c>
      <c r="BQ49" s="114">
        <v>21.078600000000002</v>
      </c>
      <c r="BR49" s="114">
        <v>23.597000000000001</v>
      </c>
      <c r="BS49" s="114">
        <v>17.140599999999999</v>
      </c>
      <c r="BT49" s="114">
        <v>26.4434</v>
      </c>
      <c r="BU49" s="114">
        <v>27.1692</v>
      </c>
      <c r="BV49" s="114">
        <v>25.485499999999998</v>
      </c>
      <c r="BW49" s="114">
        <v>29.468399999999999</v>
      </c>
      <c r="BX49" s="114">
        <v>30.619800000000001</v>
      </c>
      <c r="BY49" s="114">
        <v>27.968900000000001</v>
      </c>
      <c r="BZ49" s="114">
        <v>23.178899999999999</v>
      </c>
      <c r="CA49" s="114">
        <v>23.421600000000002</v>
      </c>
      <c r="CB49" s="114">
        <v>22.8597</v>
      </c>
      <c r="CC49" s="114">
        <v>34.939900000000002</v>
      </c>
      <c r="CD49" s="114">
        <v>35.686799999999998</v>
      </c>
      <c r="CE49" s="114">
        <v>33.854500000000002</v>
      </c>
      <c r="CF49" s="114">
        <v>25.360099999999999</v>
      </c>
      <c r="CG49" s="114">
        <v>25.7422</v>
      </c>
      <c r="CH49" s="114">
        <v>24.823599999999999</v>
      </c>
      <c r="CI49" s="114">
        <v>46.588700000000003</v>
      </c>
      <c r="CJ49" s="114">
        <v>49.106400000000001</v>
      </c>
      <c r="CK49" s="114">
        <v>43.283900000000003</v>
      </c>
      <c r="CL49" s="114">
        <v>33.686900000000001</v>
      </c>
      <c r="CM49" s="114">
        <v>35.552900000000001</v>
      </c>
      <c r="CN49" s="114">
        <v>31.161000000000001</v>
      </c>
      <c r="CO49" s="114">
        <v>37.695700000000002</v>
      </c>
      <c r="CP49" s="114">
        <v>37.0809</v>
      </c>
      <c r="CQ49" s="114">
        <v>38.4876</v>
      </c>
      <c r="CR49" s="114">
        <v>31.062200000000001</v>
      </c>
      <c r="CS49" s="114">
        <v>33.255499999999998</v>
      </c>
      <c r="CT49" s="114">
        <v>28.107199999999999</v>
      </c>
    </row>
    <row r="50" spans="1:98" ht="15.5">
      <c r="A50" s="256"/>
      <c r="B50" s="233" t="s">
        <v>128</v>
      </c>
      <c r="C50" s="114">
        <v>22.8794</v>
      </c>
      <c r="D50" s="114">
        <v>24.3765</v>
      </c>
      <c r="E50" s="114">
        <v>20.7013</v>
      </c>
      <c r="F50" s="114">
        <v>21.322800000000001</v>
      </c>
      <c r="G50" s="114">
        <v>22.159600000000001</v>
      </c>
      <c r="H50" s="114">
        <v>20.0075</v>
      </c>
      <c r="I50" s="114">
        <v>20.6007</v>
      </c>
      <c r="J50" s="114">
        <v>20.9373</v>
      </c>
      <c r="K50" s="114">
        <v>20.100100000000001</v>
      </c>
      <c r="L50" s="114">
        <v>33.521700000000003</v>
      </c>
      <c r="M50" s="114">
        <v>33.414299999999997</v>
      </c>
      <c r="N50" s="114">
        <v>33.6738</v>
      </c>
      <c r="O50" s="114">
        <v>21.529499999999999</v>
      </c>
      <c r="P50" s="114">
        <v>20.622900000000001</v>
      </c>
      <c r="Q50" s="114">
        <v>23.016300000000001</v>
      </c>
      <c r="R50" s="114">
        <v>21.407399999999999</v>
      </c>
      <c r="S50" s="114">
        <v>21.092700000000001</v>
      </c>
      <c r="T50" s="114">
        <v>21.785</v>
      </c>
      <c r="U50" s="114">
        <v>41.524999999999999</v>
      </c>
      <c r="V50" s="114">
        <v>40.220999999999997</v>
      </c>
      <c r="W50" s="114">
        <v>43.1081</v>
      </c>
      <c r="X50" s="114">
        <v>16.1066</v>
      </c>
      <c r="Y50" s="114">
        <v>18.627199999999998</v>
      </c>
      <c r="Z50" s="114">
        <v>12.229100000000001</v>
      </c>
      <c r="AA50" s="114">
        <v>26.803799999999999</v>
      </c>
      <c r="AB50" s="114">
        <v>30.798300000000001</v>
      </c>
      <c r="AC50" s="114">
        <v>21.582000000000001</v>
      </c>
      <c r="AD50" s="114">
        <v>27.921099999999999</v>
      </c>
      <c r="AE50" s="114">
        <v>24.867100000000001</v>
      </c>
      <c r="AF50" s="114">
        <v>32.104399999999998</v>
      </c>
      <c r="AG50" s="114">
        <v>34.648499999999999</v>
      </c>
      <c r="AH50" s="114">
        <v>37.9878</v>
      </c>
      <c r="AI50" s="114">
        <v>29.6767</v>
      </c>
      <c r="AJ50" s="114">
        <v>27.734400000000001</v>
      </c>
      <c r="AK50" s="114">
        <v>28.639199999999999</v>
      </c>
      <c r="AL50" s="114">
        <v>26.499600000000001</v>
      </c>
      <c r="AM50" s="114">
        <v>47.762999999999998</v>
      </c>
      <c r="AN50" s="114">
        <v>48.474800000000002</v>
      </c>
      <c r="AO50" s="114">
        <v>46.994900000000001</v>
      </c>
      <c r="AP50" s="114">
        <v>40.028199999999998</v>
      </c>
      <c r="AQ50" s="114">
        <v>41.694000000000003</v>
      </c>
      <c r="AR50" s="114">
        <v>37.976500000000001</v>
      </c>
      <c r="AS50" s="114">
        <v>26.139099999999999</v>
      </c>
      <c r="AT50" s="114">
        <v>26.5717</v>
      </c>
      <c r="AU50" s="114">
        <v>25.5181</v>
      </c>
      <c r="AV50" s="114">
        <v>43.226599999999998</v>
      </c>
      <c r="AW50" s="114">
        <v>44.101500000000001</v>
      </c>
      <c r="AX50" s="114">
        <v>42.232300000000002</v>
      </c>
      <c r="AY50" s="114">
        <v>40.067399999999999</v>
      </c>
      <c r="AZ50" s="114">
        <v>44.942100000000003</v>
      </c>
      <c r="BA50" s="114">
        <v>33.865400000000001</v>
      </c>
      <c r="BB50" s="114">
        <v>34.088299999999997</v>
      </c>
      <c r="BC50" s="114">
        <v>34.613100000000003</v>
      </c>
      <c r="BD50" s="114">
        <v>33.542499999999997</v>
      </c>
      <c r="BE50" s="114">
        <v>21.677099999999999</v>
      </c>
      <c r="BF50" s="114">
        <v>22.069900000000001</v>
      </c>
      <c r="BG50" s="114">
        <v>21.0397</v>
      </c>
      <c r="BH50" s="114">
        <v>51.667099999999998</v>
      </c>
      <c r="BI50" s="114">
        <v>51.023099999999999</v>
      </c>
      <c r="BJ50" s="114">
        <v>52.273600000000002</v>
      </c>
      <c r="BK50" s="114">
        <v>40.732700000000001</v>
      </c>
      <c r="BL50" s="114">
        <v>41.846400000000003</v>
      </c>
      <c r="BM50" s="114">
        <v>39.328200000000002</v>
      </c>
      <c r="BN50" s="114">
        <v>20.942699999999999</v>
      </c>
      <c r="BO50" s="114">
        <v>22.7944</v>
      </c>
      <c r="BP50" s="114">
        <v>17.994900000000001</v>
      </c>
      <c r="BQ50" s="114">
        <v>22.2044</v>
      </c>
      <c r="BR50" s="114">
        <v>23.281600000000001</v>
      </c>
      <c r="BS50" s="114">
        <v>20.593699999999998</v>
      </c>
      <c r="BT50" s="114">
        <v>27.287099999999999</v>
      </c>
      <c r="BU50" s="114">
        <v>27.420999999999999</v>
      </c>
      <c r="BV50" s="114">
        <v>27.113700000000001</v>
      </c>
      <c r="BW50" s="114">
        <v>29.2668</v>
      </c>
      <c r="BX50" s="114">
        <v>29.189299999999999</v>
      </c>
      <c r="BY50" s="114">
        <v>29.364100000000001</v>
      </c>
      <c r="BZ50" s="114">
        <v>23.730499999999999</v>
      </c>
      <c r="CA50" s="114">
        <v>24.058700000000002</v>
      </c>
      <c r="CB50" s="114">
        <v>23.3019</v>
      </c>
      <c r="CC50" s="114">
        <v>38.472900000000003</v>
      </c>
      <c r="CD50" s="114">
        <v>38.752800000000001</v>
      </c>
      <c r="CE50" s="114">
        <v>38.046100000000003</v>
      </c>
      <c r="CF50" s="114">
        <v>25.427600000000002</v>
      </c>
      <c r="CG50" s="114">
        <v>26.384699999999999</v>
      </c>
      <c r="CH50" s="114">
        <v>24.164300000000001</v>
      </c>
      <c r="CI50" s="114">
        <v>46.2502</v>
      </c>
      <c r="CJ50" s="114">
        <v>49.1738</v>
      </c>
      <c r="CK50" s="114">
        <v>42.541699999999999</v>
      </c>
      <c r="CL50" s="114">
        <v>34.830300000000001</v>
      </c>
      <c r="CM50" s="114">
        <v>37.857300000000002</v>
      </c>
      <c r="CN50" s="114">
        <v>30.6995</v>
      </c>
      <c r="CO50" s="114">
        <v>36.665100000000002</v>
      </c>
      <c r="CP50" s="114">
        <v>36</v>
      </c>
      <c r="CQ50" s="114">
        <v>37.493200000000002</v>
      </c>
      <c r="CR50" s="114">
        <v>29.069600000000001</v>
      </c>
      <c r="CS50" s="114">
        <v>30.699000000000002</v>
      </c>
      <c r="CT50" s="114">
        <v>26.877500000000001</v>
      </c>
    </row>
    <row r="51" spans="1:98" ht="15.5">
      <c r="A51" s="256"/>
      <c r="B51" s="233" t="s">
        <v>129</v>
      </c>
      <c r="C51" s="114">
        <v>22.627600000000001</v>
      </c>
      <c r="D51" s="114">
        <v>24.3291</v>
      </c>
      <c r="E51" s="114">
        <v>20.1464</v>
      </c>
      <c r="F51" s="114">
        <v>21.399799999999999</v>
      </c>
      <c r="G51" s="114">
        <v>22.2927</v>
      </c>
      <c r="H51" s="114">
        <v>20.026199999999999</v>
      </c>
      <c r="I51" s="114">
        <v>20.259399999999999</v>
      </c>
      <c r="J51" s="114">
        <v>21.036799999999999</v>
      </c>
      <c r="K51" s="114">
        <v>19.111899999999999</v>
      </c>
      <c r="L51" s="114">
        <v>32.015900000000002</v>
      </c>
      <c r="M51" s="114">
        <v>30.831399999999999</v>
      </c>
      <c r="N51" s="114">
        <v>33.600900000000003</v>
      </c>
      <c r="O51" s="114">
        <v>22.770600000000002</v>
      </c>
      <c r="P51" s="114">
        <v>21.601500000000001</v>
      </c>
      <c r="Q51" s="114">
        <v>24.708600000000001</v>
      </c>
      <c r="R51" s="114">
        <v>21.810600000000001</v>
      </c>
      <c r="S51" s="114">
        <v>21.076599999999999</v>
      </c>
      <c r="T51" s="114">
        <v>22.720600000000001</v>
      </c>
      <c r="U51" s="114">
        <v>41.417499999999997</v>
      </c>
      <c r="V51" s="114">
        <v>40.750300000000003</v>
      </c>
      <c r="W51" s="114">
        <v>42.209800000000001</v>
      </c>
      <c r="X51" s="114">
        <v>15.785399999999999</v>
      </c>
      <c r="Y51" s="114">
        <v>17.809799999999999</v>
      </c>
      <c r="Z51" s="114">
        <v>12.8431</v>
      </c>
      <c r="AA51" s="114">
        <v>26.932099999999998</v>
      </c>
      <c r="AB51" s="114">
        <v>29.617799999999999</v>
      </c>
      <c r="AC51" s="114">
        <v>23.4407</v>
      </c>
      <c r="AD51" s="114">
        <v>28.120799999999999</v>
      </c>
      <c r="AE51" s="114">
        <v>26.5854</v>
      </c>
      <c r="AF51" s="114">
        <v>30.234300000000001</v>
      </c>
      <c r="AG51" s="114">
        <v>35.625700000000002</v>
      </c>
      <c r="AH51" s="114">
        <v>38.9238</v>
      </c>
      <c r="AI51" s="114">
        <v>30.709099999999999</v>
      </c>
      <c r="AJ51" s="114">
        <v>28.076699999999999</v>
      </c>
      <c r="AK51" s="114">
        <v>28.851500000000001</v>
      </c>
      <c r="AL51" s="114">
        <v>27.0657</v>
      </c>
      <c r="AM51" s="114">
        <v>46.941000000000003</v>
      </c>
      <c r="AN51" s="114">
        <v>47.780500000000004</v>
      </c>
      <c r="AO51" s="114">
        <v>46.1081</v>
      </c>
      <c r="AP51" s="114">
        <v>42.130699999999997</v>
      </c>
      <c r="AQ51" s="114">
        <v>44.099600000000002</v>
      </c>
      <c r="AR51" s="114">
        <v>39.639800000000001</v>
      </c>
      <c r="AS51" s="114">
        <v>26.1999</v>
      </c>
      <c r="AT51" s="114">
        <v>26.131799999999998</v>
      </c>
      <c r="AU51" s="114">
        <v>26.294699999999999</v>
      </c>
      <c r="AV51" s="114">
        <v>42.236199999999997</v>
      </c>
      <c r="AW51" s="114">
        <v>43.542900000000003</v>
      </c>
      <c r="AX51" s="114">
        <v>40.692100000000003</v>
      </c>
      <c r="AY51" s="114">
        <v>39.5809</v>
      </c>
      <c r="AZ51" s="114">
        <v>42.550199999999997</v>
      </c>
      <c r="BA51" s="114">
        <v>35.847200000000001</v>
      </c>
      <c r="BB51" s="114">
        <v>32.392499999999998</v>
      </c>
      <c r="BC51" s="114">
        <v>33.426699999999997</v>
      </c>
      <c r="BD51" s="114">
        <v>31.265599999999999</v>
      </c>
      <c r="BE51" s="114">
        <v>21.247499999999999</v>
      </c>
      <c r="BF51" s="114">
        <v>22.419599999999999</v>
      </c>
      <c r="BG51" s="114">
        <v>19.284400000000002</v>
      </c>
      <c r="BH51" s="114">
        <v>53.790300000000002</v>
      </c>
      <c r="BI51" s="114">
        <v>50.200600000000001</v>
      </c>
      <c r="BJ51" s="114">
        <v>57.1265</v>
      </c>
      <c r="BK51" s="114">
        <v>40.913200000000003</v>
      </c>
      <c r="BL51" s="114">
        <v>42.024900000000002</v>
      </c>
      <c r="BM51" s="114">
        <v>39.532899999999998</v>
      </c>
      <c r="BN51" s="114">
        <v>20.9053</v>
      </c>
      <c r="BO51" s="114">
        <v>23.8765</v>
      </c>
      <c r="BP51" s="114">
        <v>16.372199999999999</v>
      </c>
      <c r="BQ51" s="114">
        <v>23.3687</v>
      </c>
      <c r="BR51" s="114">
        <v>24.774100000000001</v>
      </c>
      <c r="BS51" s="114">
        <v>21.2684</v>
      </c>
      <c r="BT51" s="114">
        <v>26.297799999999999</v>
      </c>
      <c r="BU51" s="114">
        <v>25.873699999999999</v>
      </c>
      <c r="BV51" s="114">
        <v>26.8277</v>
      </c>
      <c r="BW51" s="114">
        <v>28.1233</v>
      </c>
      <c r="BX51" s="114">
        <v>29.5108</v>
      </c>
      <c r="BY51" s="114">
        <v>26.363099999999999</v>
      </c>
      <c r="BZ51" s="114">
        <v>22.8996</v>
      </c>
      <c r="CA51" s="114">
        <v>22.6889</v>
      </c>
      <c r="CB51" s="114">
        <v>23.1922</v>
      </c>
      <c r="CC51" s="114">
        <v>35.185099999999998</v>
      </c>
      <c r="CD51" s="114">
        <v>36.272199999999998</v>
      </c>
      <c r="CE51" s="114">
        <v>33.463000000000001</v>
      </c>
      <c r="CF51" s="114">
        <v>26.168399999999998</v>
      </c>
      <c r="CG51" s="114">
        <v>26.8233</v>
      </c>
      <c r="CH51" s="114">
        <v>25.289200000000001</v>
      </c>
      <c r="CI51" s="114">
        <v>46.194600000000001</v>
      </c>
      <c r="CJ51" s="114">
        <v>48.202399999999997</v>
      </c>
      <c r="CK51" s="114">
        <v>43.590299999999999</v>
      </c>
      <c r="CL51" s="114">
        <v>36.5623</v>
      </c>
      <c r="CM51" s="114">
        <v>38.552199999999999</v>
      </c>
      <c r="CN51" s="114">
        <v>33.917900000000003</v>
      </c>
      <c r="CO51" s="114">
        <v>36.025100000000002</v>
      </c>
      <c r="CP51" s="114">
        <v>35.7316</v>
      </c>
      <c r="CQ51" s="114">
        <v>36.402900000000002</v>
      </c>
      <c r="CR51" s="114">
        <v>30.354399999999998</v>
      </c>
      <c r="CS51" s="114">
        <v>32.697299999999998</v>
      </c>
      <c r="CT51" s="114">
        <v>27.003599999999999</v>
      </c>
    </row>
    <row r="52" spans="1:98" ht="15.5">
      <c r="A52" s="256"/>
      <c r="B52" s="233" t="s">
        <v>130</v>
      </c>
      <c r="C52" s="114">
        <v>23.229199999999999</v>
      </c>
      <c r="D52" s="114">
        <v>24.420100000000001</v>
      </c>
      <c r="E52" s="114">
        <v>21.523399999999999</v>
      </c>
      <c r="F52" s="114">
        <v>20.294699999999999</v>
      </c>
      <c r="G52" s="114">
        <v>21.076899999999998</v>
      </c>
      <c r="H52" s="114">
        <v>19.128599999999999</v>
      </c>
      <c r="I52" s="114">
        <v>19.628399999999999</v>
      </c>
      <c r="J52" s="114">
        <v>20.260899999999999</v>
      </c>
      <c r="K52" s="114">
        <v>18.659800000000001</v>
      </c>
      <c r="L52" s="114">
        <v>32.973799999999997</v>
      </c>
      <c r="M52" s="114">
        <v>32.935099999999998</v>
      </c>
      <c r="N52" s="114">
        <v>33.027000000000001</v>
      </c>
      <c r="O52" s="114">
        <v>23.0215</v>
      </c>
      <c r="P52" s="114">
        <v>22.824200000000001</v>
      </c>
      <c r="Q52" s="114">
        <v>23.344100000000001</v>
      </c>
      <c r="R52" s="114">
        <v>21.4011</v>
      </c>
      <c r="S52" s="114">
        <v>20.351500000000001</v>
      </c>
      <c r="T52" s="114">
        <v>22.710699999999999</v>
      </c>
      <c r="U52" s="114">
        <v>40.207700000000003</v>
      </c>
      <c r="V52" s="114">
        <v>40.335500000000003</v>
      </c>
      <c r="W52" s="114">
        <v>40.051600000000001</v>
      </c>
      <c r="X52" s="114">
        <v>17.991299999999999</v>
      </c>
      <c r="Y52" s="114">
        <v>20.249199999999998</v>
      </c>
      <c r="Z52" s="114">
        <v>14.6471</v>
      </c>
      <c r="AA52" s="114">
        <v>27.783999999999999</v>
      </c>
      <c r="AB52" s="114">
        <v>31.238099999999999</v>
      </c>
      <c r="AC52" s="114">
        <v>23.2151</v>
      </c>
      <c r="AD52" s="114">
        <v>27.403099999999998</v>
      </c>
      <c r="AE52" s="114">
        <v>25.379000000000001</v>
      </c>
      <c r="AF52" s="114">
        <v>30.261800000000001</v>
      </c>
      <c r="AG52" s="114">
        <v>36.26</v>
      </c>
      <c r="AH52" s="114">
        <v>40.191099999999999</v>
      </c>
      <c r="AI52" s="114">
        <v>30.3521</v>
      </c>
      <c r="AJ52" s="114">
        <v>29.680399999999999</v>
      </c>
      <c r="AK52" s="114">
        <v>31.778099999999998</v>
      </c>
      <c r="AL52" s="114">
        <v>26.8352</v>
      </c>
      <c r="AM52" s="114">
        <v>44.777299999999997</v>
      </c>
      <c r="AN52" s="114">
        <v>45.814999999999998</v>
      </c>
      <c r="AO52" s="114">
        <v>43.706299999999999</v>
      </c>
      <c r="AP52" s="114">
        <v>40.444699999999997</v>
      </c>
      <c r="AQ52" s="114">
        <v>43.545099999999998</v>
      </c>
      <c r="AR52" s="114">
        <v>36.537500000000001</v>
      </c>
      <c r="AS52" s="114">
        <v>26.228899999999999</v>
      </c>
      <c r="AT52" s="114">
        <v>27.535799999999998</v>
      </c>
      <c r="AU52" s="114">
        <v>24.410599999999999</v>
      </c>
      <c r="AV52" s="114">
        <v>41.9345</v>
      </c>
      <c r="AW52" s="114">
        <v>42.8536</v>
      </c>
      <c r="AX52" s="114">
        <v>40.836799999999997</v>
      </c>
      <c r="AY52" s="114">
        <v>40.151800000000001</v>
      </c>
      <c r="AZ52" s="114">
        <v>43.527900000000002</v>
      </c>
      <c r="BA52" s="114">
        <v>35.867600000000003</v>
      </c>
      <c r="BB52" s="114">
        <v>32.168799999999997</v>
      </c>
      <c r="BC52" s="114">
        <v>31.545100000000001</v>
      </c>
      <c r="BD52" s="114">
        <v>32.820900000000002</v>
      </c>
      <c r="BE52" s="114">
        <v>21.555299999999999</v>
      </c>
      <c r="BF52" s="114">
        <v>22.2532</v>
      </c>
      <c r="BG52" s="114">
        <v>20.3841</v>
      </c>
      <c r="BH52" s="114">
        <v>55.5062</v>
      </c>
      <c r="BI52" s="114">
        <v>51.849299999999999</v>
      </c>
      <c r="BJ52" s="114">
        <v>58.845199999999998</v>
      </c>
      <c r="BK52" s="114">
        <v>42.106699999999996</v>
      </c>
      <c r="BL52" s="114">
        <v>44.733600000000003</v>
      </c>
      <c r="BM52" s="114">
        <v>38.773800000000001</v>
      </c>
      <c r="BN52" s="114">
        <v>20.871300000000002</v>
      </c>
      <c r="BO52" s="114">
        <v>23.542200000000001</v>
      </c>
      <c r="BP52" s="114">
        <v>16.779199999999999</v>
      </c>
      <c r="BQ52" s="114">
        <v>23.558499999999999</v>
      </c>
      <c r="BR52" s="114">
        <v>24.770900000000001</v>
      </c>
      <c r="BS52" s="114">
        <v>21.7302</v>
      </c>
      <c r="BT52" s="114">
        <v>26.0321</v>
      </c>
      <c r="BU52" s="114">
        <v>26.595500000000001</v>
      </c>
      <c r="BV52" s="114">
        <v>25.3079</v>
      </c>
      <c r="BW52" s="114">
        <v>27.461099999999998</v>
      </c>
      <c r="BX52" s="114">
        <v>28.634699999999999</v>
      </c>
      <c r="BY52" s="114">
        <v>25.956</v>
      </c>
      <c r="BZ52" s="114">
        <v>22.604700000000001</v>
      </c>
      <c r="CA52" s="114">
        <v>23.050699999999999</v>
      </c>
      <c r="CB52" s="114">
        <v>21.991499999999998</v>
      </c>
      <c r="CC52" s="114">
        <v>39.014800000000001</v>
      </c>
      <c r="CD52" s="114">
        <v>38.473100000000002</v>
      </c>
      <c r="CE52" s="114">
        <v>39.820999999999998</v>
      </c>
      <c r="CF52" s="114">
        <v>25.528400000000001</v>
      </c>
      <c r="CG52" s="114">
        <v>26.0519</v>
      </c>
      <c r="CH52" s="114">
        <v>24.8262</v>
      </c>
      <c r="CI52" s="114">
        <v>46.5261</v>
      </c>
      <c r="CJ52" s="114">
        <v>49.200299999999999</v>
      </c>
      <c r="CK52" s="114">
        <v>43.026899999999998</v>
      </c>
      <c r="CL52" s="114">
        <v>35.003399999999999</v>
      </c>
      <c r="CM52" s="114">
        <v>37.944899999999997</v>
      </c>
      <c r="CN52" s="114">
        <v>31.130500000000001</v>
      </c>
      <c r="CO52" s="114">
        <v>35.410699999999999</v>
      </c>
      <c r="CP52" s="114">
        <v>35.770000000000003</v>
      </c>
      <c r="CQ52" s="114">
        <v>34.954999999999998</v>
      </c>
      <c r="CR52" s="114">
        <v>28.4924</v>
      </c>
      <c r="CS52" s="114">
        <v>30.408100000000001</v>
      </c>
      <c r="CT52" s="114">
        <v>26.0046</v>
      </c>
    </row>
    <row r="53" spans="1:98" ht="15.5">
      <c r="A53" s="256">
        <v>2017</v>
      </c>
      <c r="B53" s="233" t="s">
        <v>127</v>
      </c>
      <c r="C53" s="114">
        <v>23.5688</v>
      </c>
      <c r="D53" s="114">
        <v>25.947199999999999</v>
      </c>
      <c r="E53" s="114">
        <v>20.009599999999999</v>
      </c>
      <c r="F53" s="114">
        <v>20.679200000000002</v>
      </c>
      <c r="G53" s="114">
        <v>21.638999999999999</v>
      </c>
      <c r="H53" s="114">
        <v>19.227699999999999</v>
      </c>
      <c r="I53" s="114">
        <v>19.591000000000001</v>
      </c>
      <c r="J53" s="114">
        <v>20.374600000000001</v>
      </c>
      <c r="K53" s="114">
        <v>18.410599999999999</v>
      </c>
      <c r="L53" s="114">
        <v>32.390900000000002</v>
      </c>
      <c r="M53" s="114">
        <v>32.547600000000003</v>
      </c>
      <c r="N53" s="114">
        <v>32.182200000000002</v>
      </c>
      <c r="O53" s="114">
        <v>22.6006</v>
      </c>
      <c r="P53" s="114">
        <v>22.948</v>
      </c>
      <c r="Q53" s="114">
        <v>22.021699999999999</v>
      </c>
      <c r="R53" s="114">
        <v>20.411000000000001</v>
      </c>
      <c r="S53" s="114">
        <v>20.026800000000001</v>
      </c>
      <c r="T53" s="114">
        <v>20.862400000000001</v>
      </c>
      <c r="U53" s="114">
        <v>42.038800000000002</v>
      </c>
      <c r="V53" s="114">
        <v>40.771700000000003</v>
      </c>
      <c r="W53" s="114">
        <v>43.568800000000003</v>
      </c>
      <c r="X53" s="114">
        <v>17.4618</v>
      </c>
      <c r="Y53" s="114">
        <v>21.143899999999999</v>
      </c>
      <c r="Z53" s="114">
        <v>11.9185</v>
      </c>
      <c r="AA53" s="114">
        <v>28.7639</v>
      </c>
      <c r="AB53" s="114">
        <v>32.5745</v>
      </c>
      <c r="AC53" s="114">
        <v>23.8902</v>
      </c>
      <c r="AD53" s="114">
        <v>29.018599999999999</v>
      </c>
      <c r="AE53" s="114">
        <v>28.8597</v>
      </c>
      <c r="AF53" s="114">
        <v>29.246600000000001</v>
      </c>
      <c r="AG53" s="114">
        <v>36.259</v>
      </c>
      <c r="AH53" s="114">
        <v>39.396299999999997</v>
      </c>
      <c r="AI53" s="114">
        <v>31.235299999999999</v>
      </c>
      <c r="AJ53" s="114">
        <v>29.5992</v>
      </c>
      <c r="AK53" s="114">
        <v>31.982700000000001</v>
      </c>
      <c r="AL53" s="114">
        <v>26.334499999999998</v>
      </c>
      <c r="AM53" s="114">
        <v>45.285499999999999</v>
      </c>
      <c r="AN53" s="114">
        <v>45.943399999999997</v>
      </c>
      <c r="AO53" s="114">
        <v>44.592100000000002</v>
      </c>
      <c r="AP53" s="114">
        <v>41.735700000000001</v>
      </c>
      <c r="AQ53" s="114">
        <v>44.319299999999998</v>
      </c>
      <c r="AR53" s="114">
        <v>38.271500000000003</v>
      </c>
      <c r="AS53" s="114">
        <v>25.5778</v>
      </c>
      <c r="AT53" s="114">
        <v>27.1874</v>
      </c>
      <c r="AU53" s="114">
        <v>23.360199999999999</v>
      </c>
      <c r="AV53" s="114">
        <v>38.993499999999997</v>
      </c>
      <c r="AW53" s="114">
        <v>40.744700000000002</v>
      </c>
      <c r="AX53" s="114">
        <v>36.8874</v>
      </c>
      <c r="AY53" s="114">
        <v>39.140300000000003</v>
      </c>
      <c r="AZ53" s="114">
        <v>41.5154</v>
      </c>
      <c r="BA53" s="114">
        <v>36.023499999999999</v>
      </c>
      <c r="BB53" s="114">
        <v>21.041599999999999</v>
      </c>
      <c r="BC53" s="114">
        <v>21.615400000000001</v>
      </c>
      <c r="BD53" s="114">
        <v>20.075099999999999</v>
      </c>
      <c r="BE53" s="114">
        <v>21.041599999999999</v>
      </c>
      <c r="BF53" s="114">
        <v>21.615400000000001</v>
      </c>
      <c r="BG53" s="114">
        <v>20.075099999999999</v>
      </c>
      <c r="BH53" s="114">
        <v>54.972200000000001</v>
      </c>
      <c r="BI53" s="114">
        <v>53.474400000000003</v>
      </c>
      <c r="BJ53" s="114">
        <v>56.298499999999997</v>
      </c>
      <c r="BK53" s="114">
        <v>40.930100000000003</v>
      </c>
      <c r="BL53" s="114">
        <v>43.088799999999999</v>
      </c>
      <c r="BM53" s="114">
        <v>38.177799999999998</v>
      </c>
      <c r="BN53" s="114">
        <v>21.826599999999999</v>
      </c>
      <c r="BO53" s="114">
        <v>26.122299999999999</v>
      </c>
      <c r="BP53" s="114">
        <v>15.1845</v>
      </c>
      <c r="BQ53" s="114">
        <v>22.410299999999999</v>
      </c>
      <c r="BR53" s="114">
        <v>23.662400000000002</v>
      </c>
      <c r="BS53" s="114">
        <v>20.454599999999999</v>
      </c>
      <c r="BT53" s="114">
        <v>26.342099999999999</v>
      </c>
      <c r="BU53" s="114">
        <v>26.170200000000001</v>
      </c>
      <c r="BV53" s="114">
        <v>26.5639</v>
      </c>
      <c r="BW53" s="114">
        <v>25.105699999999999</v>
      </c>
      <c r="BX53" s="114">
        <v>26.459599999999998</v>
      </c>
      <c r="BY53" s="114">
        <v>23.342700000000001</v>
      </c>
      <c r="BZ53" s="114">
        <v>24.200399999999998</v>
      </c>
      <c r="CA53" s="114">
        <v>24.520800000000001</v>
      </c>
      <c r="CB53" s="114">
        <v>23.7685</v>
      </c>
      <c r="CC53" s="114">
        <v>37.478200000000001</v>
      </c>
      <c r="CD53" s="114">
        <v>38.678699999999999</v>
      </c>
      <c r="CE53" s="114">
        <v>35.607500000000002</v>
      </c>
      <c r="CF53" s="114">
        <v>23.132999999999999</v>
      </c>
      <c r="CG53" s="114">
        <v>24.485600000000002</v>
      </c>
      <c r="CH53" s="114">
        <v>21.215299999999999</v>
      </c>
      <c r="CI53" s="114">
        <v>45.2288</v>
      </c>
      <c r="CJ53" s="114">
        <v>48.579799999999999</v>
      </c>
      <c r="CK53" s="114">
        <v>40.895200000000003</v>
      </c>
      <c r="CL53" s="114">
        <v>34.170900000000003</v>
      </c>
      <c r="CM53" s="114">
        <v>36.523000000000003</v>
      </c>
      <c r="CN53" s="114">
        <v>31.032299999999999</v>
      </c>
      <c r="CO53" s="114">
        <v>36.065199999999997</v>
      </c>
      <c r="CP53" s="114">
        <v>35.180700000000002</v>
      </c>
      <c r="CQ53" s="114">
        <v>37.145699999999998</v>
      </c>
      <c r="CR53" s="114">
        <v>31.376100000000001</v>
      </c>
      <c r="CS53" s="114">
        <v>35.012900000000002</v>
      </c>
      <c r="CT53" s="114">
        <v>26.214300000000001</v>
      </c>
    </row>
    <row r="54" spans="1:98" ht="15.5">
      <c r="A54" s="256"/>
      <c r="B54" s="233" t="s">
        <v>128</v>
      </c>
      <c r="C54" s="114">
        <v>23.609100000000002</v>
      </c>
      <c r="D54" s="114">
        <v>25.395600000000002</v>
      </c>
      <c r="E54" s="114">
        <v>21.01</v>
      </c>
      <c r="F54" s="114">
        <v>21.718499999999999</v>
      </c>
      <c r="G54" s="114">
        <v>22.341799999999999</v>
      </c>
      <c r="H54" s="114">
        <v>20.799199999999999</v>
      </c>
      <c r="I54" s="114">
        <v>19.6633</v>
      </c>
      <c r="J54" s="114">
        <v>20.0961</v>
      </c>
      <c r="K54" s="114">
        <v>19.0169</v>
      </c>
      <c r="L54" s="114">
        <v>34.090000000000003</v>
      </c>
      <c r="M54" s="114">
        <v>33.125599999999999</v>
      </c>
      <c r="N54" s="114">
        <v>35.237099999999998</v>
      </c>
      <c r="O54" s="114">
        <v>20.830100000000002</v>
      </c>
      <c r="P54" s="114">
        <v>20.798500000000001</v>
      </c>
      <c r="Q54" s="114">
        <v>20.8813</v>
      </c>
      <c r="R54" s="114">
        <v>20.833500000000001</v>
      </c>
      <c r="S54" s="114">
        <v>19.717700000000001</v>
      </c>
      <c r="T54" s="114">
        <v>22.166</v>
      </c>
      <c r="U54" s="114">
        <v>40.199100000000001</v>
      </c>
      <c r="V54" s="114">
        <v>39.410800000000002</v>
      </c>
      <c r="W54" s="114">
        <v>41.279899999999998</v>
      </c>
      <c r="X54" s="114">
        <v>19.062000000000001</v>
      </c>
      <c r="Y54" s="114">
        <v>22.0153</v>
      </c>
      <c r="Z54" s="114">
        <v>14.757400000000001</v>
      </c>
      <c r="AA54" s="114">
        <v>27.866299999999999</v>
      </c>
      <c r="AB54" s="114">
        <v>31.722799999999999</v>
      </c>
      <c r="AC54" s="114">
        <v>22.9727</v>
      </c>
      <c r="AD54" s="114">
        <v>28.688199999999998</v>
      </c>
      <c r="AE54" s="114">
        <v>28.785299999999999</v>
      </c>
      <c r="AF54" s="114">
        <v>28.552499999999998</v>
      </c>
      <c r="AG54" s="114">
        <v>34.633000000000003</v>
      </c>
      <c r="AH54" s="114">
        <v>38.410200000000003</v>
      </c>
      <c r="AI54" s="114">
        <v>28.797599999999999</v>
      </c>
      <c r="AJ54" s="114">
        <v>29.978000000000002</v>
      </c>
      <c r="AK54" s="114">
        <v>32.323599999999999</v>
      </c>
      <c r="AL54" s="114">
        <v>26.504200000000001</v>
      </c>
      <c r="AM54" s="114">
        <v>47.866</v>
      </c>
      <c r="AN54" s="114">
        <v>47.844000000000001</v>
      </c>
      <c r="AO54" s="114">
        <v>47.889499999999998</v>
      </c>
      <c r="AP54" s="114">
        <v>42.925199999999997</v>
      </c>
      <c r="AQ54" s="114">
        <v>44.6023</v>
      </c>
      <c r="AR54" s="114">
        <v>40.670099999999998</v>
      </c>
      <c r="AS54" s="114">
        <v>25.0077</v>
      </c>
      <c r="AT54" s="114">
        <v>27.042999999999999</v>
      </c>
      <c r="AU54" s="114">
        <v>22.167999999999999</v>
      </c>
      <c r="AV54" s="114">
        <v>37.154800000000002</v>
      </c>
      <c r="AW54" s="114">
        <v>39.357999999999997</v>
      </c>
      <c r="AX54" s="114">
        <v>34.551499999999997</v>
      </c>
      <c r="AY54" s="114">
        <v>37.4557</v>
      </c>
      <c r="AZ54" s="114">
        <v>40.564100000000003</v>
      </c>
      <c r="BA54" s="114">
        <v>33.379300000000001</v>
      </c>
      <c r="BB54" s="114">
        <v>33.507399999999997</v>
      </c>
      <c r="BC54" s="114">
        <v>34.076099999999997</v>
      </c>
      <c r="BD54" s="114">
        <v>32.868299999999998</v>
      </c>
      <c r="BE54" s="114">
        <v>20.188500000000001</v>
      </c>
      <c r="BF54" s="114">
        <v>21.1616</v>
      </c>
      <c r="BG54" s="114">
        <v>18.5154</v>
      </c>
      <c r="BH54" s="114">
        <v>52.467300000000002</v>
      </c>
      <c r="BI54" s="114">
        <v>50.556800000000003</v>
      </c>
      <c r="BJ54" s="114">
        <v>54.275500000000001</v>
      </c>
      <c r="BK54" s="114">
        <v>42.658099999999997</v>
      </c>
      <c r="BL54" s="114">
        <v>45.774700000000003</v>
      </c>
      <c r="BM54" s="114">
        <v>38.869399999999999</v>
      </c>
      <c r="BN54" s="114">
        <v>20.795000000000002</v>
      </c>
      <c r="BO54" s="114">
        <v>22.965</v>
      </c>
      <c r="BP54" s="114">
        <v>17.464200000000002</v>
      </c>
      <c r="BQ54" s="114">
        <v>24.258900000000001</v>
      </c>
      <c r="BR54" s="114">
        <v>24.834399999999999</v>
      </c>
      <c r="BS54" s="114">
        <v>23.381900000000002</v>
      </c>
      <c r="BT54" s="114">
        <v>27.6752</v>
      </c>
      <c r="BU54" s="114">
        <v>27.4299</v>
      </c>
      <c r="BV54" s="114">
        <v>27.980399999999999</v>
      </c>
      <c r="BW54" s="114">
        <v>25.931699999999999</v>
      </c>
      <c r="BX54" s="114">
        <v>26.241399999999999</v>
      </c>
      <c r="BY54" s="114">
        <v>25.5307</v>
      </c>
      <c r="BZ54" s="114">
        <v>22.787800000000001</v>
      </c>
      <c r="CA54" s="114">
        <v>23.333500000000001</v>
      </c>
      <c r="CB54" s="114">
        <v>22.021699999999999</v>
      </c>
      <c r="CC54" s="114">
        <v>37.566400000000002</v>
      </c>
      <c r="CD54" s="114">
        <v>37.535600000000002</v>
      </c>
      <c r="CE54" s="114">
        <v>37.612099999999998</v>
      </c>
      <c r="CF54" s="114">
        <v>24.321300000000001</v>
      </c>
      <c r="CG54" s="114">
        <v>25.459700000000002</v>
      </c>
      <c r="CH54" s="114">
        <v>22.719799999999999</v>
      </c>
      <c r="CI54" s="114">
        <v>45.744399999999999</v>
      </c>
      <c r="CJ54" s="114">
        <v>46.997500000000002</v>
      </c>
      <c r="CK54" s="114">
        <v>44.063699999999997</v>
      </c>
      <c r="CL54" s="114">
        <v>35.128700000000002</v>
      </c>
      <c r="CM54" s="114">
        <v>36.65</v>
      </c>
      <c r="CN54" s="114">
        <v>33.0745</v>
      </c>
      <c r="CO54" s="114">
        <v>35.253799999999998</v>
      </c>
      <c r="CP54" s="114">
        <v>34.153700000000001</v>
      </c>
      <c r="CQ54" s="114">
        <v>36.6205</v>
      </c>
      <c r="CR54" s="114">
        <v>31.771599999999999</v>
      </c>
      <c r="CS54" s="114">
        <v>35.530299999999997</v>
      </c>
      <c r="CT54" s="114">
        <v>26.654900000000001</v>
      </c>
    </row>
    <row r="55" spans="1:98" ht="15.5">
      <c r="A55" s="256"/>
      <c r="B55" s="233" t="s">
        <v>129</v>
      </c>
      <c r="C55" s="114">
        <v>23.046199999999999</v>
      </c>
      <c r="D55" s="114">
        <v>24.264199999999999</v>
      </c>
      <c r="E55" s="114">
        <v>21.2349</v>
      </c>
      <c r="F55" s="114">
        <v>20.428799999999999</v>
      </c>
      <c r="G55" s="114">
        <v>22.2805</v>
      </c>
      <c r="H55" s="114">
        <v>17.6752</v>
      </c>
      <c r="I55" s="114">
        <v>20.570499999999999</v>
      </c>
      <c r="J55" s="114">
        <v>20.784600000000001</v>
      </c>
      <c r="K55" s="114">
        <v>20.244700000000002</v>
      </c>
      <c r="L55" s="114">
        <v>32.914200000000001</v>
      </c>
      <c r="M55" s="114">
        <v>31.208300000000001</v>
      </c>
      <c r="N55" s="114">
        <v>34.941699999999997</v>
      </c>
      <c r="O55" s="114">
        <v>21.9573</v>
      </c>
      <c r="P55" s="114">
        <v>22.043600000000001</v>
      </c>
      <c r="Q55" s="114">
        <v>21.814699999999998</v>
      </c>
      <c r="R55" s="114">
        <v>20.874099999999999</v>
      </c>
      <c r="S55" s="114">
        <v>19.820599999999999</v>
      </c>
      <c r="T55" s="114">
        <v>22.186</v>
      </c>
      <c r="U55" s="114">
        <v>41.267099999999999</v>
      </c>
      <c r="V55" s="114">
        <v>39.776400000000002</v>
      </c>
      <c r="W55" s="114">
        <v>43.147199999999998</v>
      </c>
      <c r="X55" s="114">
        <v>17.607299999999999</v>
      </c>
      <c r="Y55" s="114">
        <v>20.664999999999999</v>
      </c>
      <c r="Z55" s="114">
        <v>13.129200000000001</v>
      </c>
      <c r="AA55" s="114">
        <v>27.345199999999998</v>
      </c>
      <c r="AB55" s="114">
        <v>30.4206</v>
      </c>
      <c r="AC55" s="114">
        <v>23.576000000000001</v>
      </c>
      <c r="AD55" s="114">
        <v>29.66</v>
      </c>
      <c r="AE55" s="114">
        <v>30.538799999999998</v>
      </c>
      <c r="AF55" s="114">
        <v>28.481100000000001</v>
      </c>
      <c r="AG55" s="114">
        <v>33.791200000000003</v>
      </c>
      <c r="AH55" s="114">
        <v>37.375</v>
      </c>
      <c r="AI55" s="114">
        <v>28.329499999999999</v>
      </c>
      <c r="AJ55" s="114">
        <v>28.830200000000001</v>
      </c>
      <c r="AK55" s="114">
        <v>29.484999999999999</v>
      </c>
      <c r="AL55" s="114">
        <v>27.8447</v>
      </c>
      <c r="AM55" s="114">
        <v>49.215299999999999</v>
      </c>
      <c r="AN55" s="114">
        <v>48.671500000000002</v>
      </c>
      <c r="AO55" s="114">
        <v>49.789299999999997</v>
      </c>
      <c r="AP55" s="114">
        <v>40.4754</v>
      </c>
      <c r="AQ55" s="114">
        <v>42.755600000000001</v>
      </c>
      <c r="AR55" s="114">
        <v>37.459499999999998</v>
      </c>
      <c r="AS55" s="114">
        <v>24.770900000000001</v>
      </c>
      <c r="AT55" s="114">
        <v>25.997699999999998</v>
      </c>
      <c r="AU55" s="114">
        <v>23.109000000000002</v>
      </c>
      <c r="AV55" s="114">
        <v>39.168999999999997</v>
      </c>
      <c r="AW55" s="114">
        <v>41.765799999999999</v>
      </c>
      <c r="AX55" s="114">
        <v>36.055100000000003</v>
      </c>
      <c r="AY55" s="114">
        <v>37.531399999999998</v>
      </c>
      <c r="AZ55" s="114">
        <v>40.396999999999998</v>
      </c>
      <c r="BA55" s="114">
        <v>33.61</v>
      </c>
      <c r="BB55" s="114">
        <v>32.104599999999998</v>
      </c>
      <c r="BC55" s="114">
        <v>31.564800000000002</v>
      </c>
      <c r="BD55" s="114">
        <v>32.711500000000001</v>
      </c>
      <c r="BE55" s="114">
        <v>21.425000000000001</v>
      </c>
      <c r="BF55" s="114">
        <v>21.925000000000001</v>
      </c>
      <c r="BG55" s="114">
        <v>20.562000000000001</v>
      </c>
      <c r="BH55" s="114">
        <v>53.929900000000004</v>
      </c>
      <c r="BI55" s="114">
        <v>50.744399999999999</v>
      </c>
      <c r="BJ55" s="114">
        <v>56.702100000000002</v>
      </c>
      <c r="BK55" s="114">
        <v>40.838000000000001</v>
      </c>
      <c r="BL55" s="114">
        <v>42.683599999999998</v>
      </c>
      <c r="BM55" s="114">
        <v>38.417499999999997</v>
      </c>
      <c r="BN55" s="114">
        <v>23.294799999999999</v>
      </c>
      <c r="BO55" s="114">
        <v>26.0212</v>
      </c>
      <c r="BP55" s="114">
        <v>19.014900000000001</v>
      </c>
      <c r="BQ55" s="114">
        <v>22.0991</v>
      </c>
      <c r="BR55" s="114">
        <v>23.7624</v>
      </c>
      <c r="BS55" s="114">
        <v>19.5992</v>
      </c>
      <c r="BT55" s="114">
        <v>25.7987</v>
      </c>
      <c r="BU55" s="114">
        <v>26.2424</v>
      </c>
      <c r="BV55" s="114">
        <v>25.238399999999999</v>
      </c>
      <c r="BW55" s="114">
        <v>24.780899999999999</v>
      </c>
      <c r="BX55" s="114">
        <v>26.903199999999998</v>
      </c>
      <c r="BY55" s="114">
        <v>21.921600000000002</v>
      </c>
      <c r="BZ55" s="114">
        <v>24.1372</v>
      </c>
      <c r="CA55" s="114">
        <v>24.2151</v>
      </c>
      <c r="CB55" s="114">
        <v>24.0276</v>
      </c>
      <c r="CC55" s="114">
        <v>39.633600000000001</v>
      </c>
      <c r="CD55" s="114">
        <v>39.970999999999997</v>
      </c>
      <c r="CE55" s="114">
        <v>39.136200000000002</v>
      </c>
      <c r="CF55" s="114">
        <v>23.1614</v>
      </c>
      <c r="CG55" s="114">
        <v>23.5428</v>
      </c>
      <c r="CH55" s="114">
        <v>22.638500000000001</v>
      </c>
      <c r="CI55" s="114">
        <v>46.520899999999997</v>
      </c>
      <c r="CJ55" s="114">
        <v>48.325800000000001</v>
      </c>
      <c r="CK55" s="114">
        <v>44.129100000000001</v>
      </c>
      <c r="CL55" s="114">
        <v>35.746499999999997</v>
      </c>
      <c r="CM55" s="114">
        <v>36.011200000000002</v>
      </c>
      <c r="CN55" s="114">
        <v>35.384999999999998</v>
      </c>
      <c r="CO55" s="114">
        <v>35.680900000000001</v>
      </c>
      <c r="CP55" s="114">
        <v>34.403700000000001</v>
      </c>
      <c r="CQ55" s="114">
        <v>37.313899999999997</v>
      </c>
      <c r="CR55" s="114">
        <v>29.872900000000001</v>
      </c>
      <c r="CS55" s="114">
        <v>33.629300000000001</v>
      </c>
      <c r="CT55" s="114">
        <v>24.570399999999999</v>
      </c>
    </row>
    <row r="56" spans="1:98" ht="15.5">
      <c r="A56" s="256"/>
      <c r="B56" s="233" t="s">
        <v>130</v>
      </c>
      <c r="C56" s="114">
        <v>23.5427</v>
      </c>
      <c r="D56" s="114">
        <v>25.315999999999999</v>
      </c>
      <c r="E56" s="114">
        <v>20.930299999999999</v>
      </c>
      <c r="F56" s="114">
        <v>21.684899999999999</v>
      </c>
      <c r="G56" s="114">
        <v>23.407399999999999</v>
      </c>
      <c r="H56" s="114">
        <v>19.087</v>
      </c>
      <c r="I56" s="114">
        <v>19.429400000000001</v>
      </c>
      <c r="J56" s="114">
        <v>21.065899999999999</v>
      </c>
      <c r="K56" s="114">
        <v>16.9773</v>
      </c>
      <c r="L56" s="114">
        <v>32.4495</v>
      </c>
      <c r="M56" s="114">
        <v>31.062000000000001</v>
      </c>
      <c r="N56" s="114">
        <v>34.095599999999997</v>
      </c>
      <c r="O56" s="114">
        <v>22.3384</v>
      </c>
      <c r="P56" s="114">
        <v>22.7959</v>
      </c>
      <c r="Q56" s="114">
        <v>21.565200000000001</v>
      </c>
      <c r="R56" s="114">
        <v>21.377600000000001</v>
      </c>
      <c r="S56" s="114">
        <v>20.686399999999999</v>
      </c>
      <c r="T56" s="114">
        <v>22.211600000000001</v>
      </c>
      <c r="U56" s="114">
        <v>38.6723</v>
      </c>
      <c r="V56" s="114">
        <v>38.367699999999999</v>
      </c>
      <c r="W56" s="114">
        <v>39.060400000000001</v>
      </c>
      <c r="X56" s="114">
        <v>18.738399999999999</v>
      </c>
      <c r="Y56" s="114">
        <v>21.5641</v>
      </c>
      <c r="Z56" s="114">
        <v>14.733000000000001</v>
      </c>
      <c r="AA56" s="114">
        <v>27.075700000000001</v>
      </c>
      <c r="AB56" s="114">
        <v>30.995000000000001</v>
      </c>
      <c r="AC56" s="114">
        <v>22.426500000000001</v>
      </c>
      <c r="AD56" s="114">
        <v>29.194099999999999</v>
      </c>
      <c r="AE56" s="114">
        <v>29.598800000000001</v>
      </c>
      <c r="AF56" s="114">
        <v>28.655200000000001</v>
      </c>
      <c r="AG56" s="114">
        <v>35.338999999999999</v>
      </c>
      <c r="AH56" s="114">
        <v>38.919600000000003</v>
      </c>
      <c r="AI56" s="114">
        <v>29.892600000000002</v>
      </c>
      <c r="AJ56" s="114">
        <v>29.088000000000001</v>
      </c>
      <c r="AK56" s="114">
        <v>31.180499999999999</v>
      </c>
      <c r="AL56" s="114">
        <v>25.9453</v>
      </c>
      <c r="AM56" s="114">
        <v>49.9161</v>
      </c>
      <c r="AN56" s="114">
        <v>50.689399999999999</v>
      </c>
      <c r="AO56" s="114">
        <v>49.084699999999998</v>
      </c>
      <c r="AP56" s="114">
        <v>44.3812</v>
      </c>
      <c r="AQ56" s="114">
        <v>43.991300000000003</v>
      </c>
      <c r="AR56" s="114">
        <v>44.891599999999997</v>
      </c>
      <c r="AS56" s="114">
        <v>25.296800000000001</v>
      </c>
      <c r="AT56" s="114">
        <v>26.779199999999999</v>
      </c>
      <c r="AU56" s="114">
        <v>23.2956</v>
      </c>
      <c r="AV56" s="114">
        <v>40.004399999999997</v>
      </c>
      <c r="AW56" s="114">
        <v>41.672600000000003</v>
      </c>
      <c r="AX56" s="114">
        <v>38.013399999999997</v>
      </c>
      <c r="AY56" s="114">
        <v>38.1678</v>
      </c>
      <c r="AZ56" s="114">
        <v>41.033700000000003</v>
      </c>
      <c r="BA56" s="114">
        <v>34.277900000000002</v>
      </c>
      <c r="BB56" s="114">
        <v>31.860299999999999</v>
      </c>
      <c r="BC56" s="114">
        <v>30.743200000000002</v>
      </c>
      <c r="BD56" s="114">
        <v>33.073599999999999</v>
      </c>
      <c r="BE56" s="114">
        <v>21.4376</v>
      </c>
      <c r="BF56" s="114">
        <v>22.183199999999999</v>
      </c>
      <c r="BG56" s="114">
        <v>20.202300000000001</v>
      </c>
      <c r="BH56" s="114">
        <v>52.625399999999999</v>
      </c>
      <c r="BI56" s="114">
        <v>50.315300000000001</v>
      </c>
      <c r="BJ56" s="114">
        <v>54.746000000000002</v>
      </c>
      <c r="BK56" s="114">
        <v>42.083799999999997</v>
      </c>
      <c r="BL56" s="114">
        <v>44.964300000000001</v>
      </c>
      <c r="BM56" s="114">
        <v>38.441699999999997</v>
      </c>
      <c r="BN56" s="114">
        <v>22.1968</v>
      </c>
      <c r="BO56" s="114">
        <v>25.423500000000001</v>
      </c>
      <c r="BP56" s="114">
        <v>17.207699999999999</v>
      </c>
      <c r="BQ56" s="114">
        <v>22.0992</v>
      </c>
      <c r="BR56" s="114">
        <v>23.571899999999999</v>
      </c>
      <c r="BS56" s="114">
        <v>19.831</v>
      </c>
      <c r="BT56" s="114">
        <v>27.036000000000001</v>
      </c>
      <c r="BU56" s="114">
        <v>28.835100000000001</v>
      </c>
      <c r="BV56" s="114">
        <v>24.685500000000001</v>
      </c>
      <c r="BW56" s="114">
        <v>27.261600000000001</v>
      </c>
      <c r="BX56" s="114">
        <v>28.902100000000001</v>
      </c>
      <c r="BY56" s="114">
        <v>25.092300000000002</v>
      </c>
      <c r="BZ56" s="114">
        <v>22.424700000000001</v>
      </c>
      <c r="CA56" s="114">
        <v>20.498000000000001</v>
      </c>
      <c r="CB56" s="114">
        <v>25.0641</v>
      </c>
      <c r="CC56" s="114">
        <v>39.174199999999999</v>
      </c>
      <c r="CD56" s="114">
        <v>39.987499999999997</v>
      </c>
      <c r="CE56" s="114">
        <v>37.936599999999999</v>
      </c>
      <c r="CF56" s="114">
        <v>24.0139</v>
      </c>
      <c r="CG56" s="114">
        <v>24.400400000000001</v>
      </c>
      <c r="CH56" s="114">
        <v>23.447600000000001</v>
      </c>
      <c r="CI56" s="114">
        <v>46.656500000000001</v>
      </c>
      <c r="CJ56" s="114">
        <v>48.744500000000002</v>
      </c>
      <c r="CK56" s="114">
        <v>43.920200000000001</v>
      </c>
      <c r="CL56" s="114">
        <v>35.525100000000002</v>
      </c>
      <c r="CM56" s="114">
        <v>37.796799999999998</v>
      </c>
      <c r="CN56" s="114">
        <v>32.470199999999998</v>
      </c>
      <c r="CO56" s="114">
        <v>34.7639</v>
      </c>
      <c r="CP56" s="114">
        <v>34.378500000000003</v>
      </c>
      <c r="CQ56" s="114">
        <v>35.2468</v>
      </c>
      <c r="CR56" s="114">
        <v>28.191400000000002</v>
      </c>
      <c r="CS56" s="114">
        <v>30.332899999999999</v>
      </c>
      <c r="CT56" s="114">
        <v>25.313400000000001</v>
      </c>
    </row>
    <row r="57" spans="1:98" ht="15.5">
      <c r="A57" s="256">
        <v>2018</v>
      </c>
      <c r="B57" s="233" t="s">
        <v>127</v>
      </c>
      <c r="C57" s="114">
        <v>23.016400000000001</v>
      </c>
      <c r="D57" s="114">
        <v>25.490200000000002</v>
      </c>
      <c r="E57" s="114">
        <v>19.355</v>
      </c>
      <c r="F57" s="114">
        <v>21.886700000000001</v>
      </c>
      <c r="G57" s="114">
        <v>23.604600000000001</v>
      </c>
      <c r="H57" s="114">
        <v>19.189299999999999</v>
      </c>
      <c r="I57" s="114">
        <v>19.027899999999999</v>
      </c>
      <c r="J57" s="114">
        <v>20.113</v>
      </c>
      <c r="K57" s="114">
        <v>17.484000000000002</v>
      </c>
      <c r="L57" s="114">
        <v>30.148199999999999</v>
      </c>
      <c r="M57" s="114">
        <v>28.852499999999999</v>
      </c>
      <c r="N57" s="114">
        <v>31.686199999999999</v>
      </c>
      <c r="O57" s="114">
        <v>21.914000000000001</v>
      </c>
      <c r="P57" s="114">
        <v>22.351600000000001</v>
      </c>
      <c r="Q57" s="114">
        <v>21.209199999999999</v>
      </c>
      <c r="R57" s="114">
        <v>21.003499999999999</v>
      </c>
      <c r="S57" s="114">
        <v>20.153700000000001</v>
      </c>
      <c r="T57" s="114">
        <v>22.054500000000001</v>
      </c>
      <c r="U57" s="114">
        <v>40.461599999999997</v>
      </c>
      <c r="V57" s="114">
        <v>39.311500000000002</v>
      </c>
      <c r="W57" s="114">
        <v>41.895200000000003</v>
      </c>
      <c r="X57" s="114">
        <v>17.173200000000001</v>
      </c>
      <c r="Y57" s="114">
        <v>18.846900000000002</v>
      </c>
      <c r="Z57" s="114">
        <v>14.786199999999999</v>
      </c>
      <c r="AA57" s="114">
        <v>28.1815</v>
      </c>
      <c r="AB57" s="114">
        <v>32.384099999999997</v>
      </c>
      <c r="AC57" s="114">
        <v>23.1632</v>
      </c>
      <c r="AD57" s="114">
        <v>27.840599999999998</v>
      </c>
      <c r="AE57" s="114">
        <v>30.2699</v>
      </c>
      <c r="AF57" s="114">
        <v>24.5946</v>
      </c>
      <c r="AG57" s="114">
        <v>36.249499999999998</v>
      </c>
      <c r="AH57" s="114">
        <v>39.293700000000001</v>
      </c>
      <c r="AI57" s="114">
        <v>31.528700000000001</v>
      </c>
      <c r="AJ57" s="114">
        <v>28.453199999999999</v>
      </c>
      <c r="AK57" s="114">
        <v>29.891500000000001</v>
      </c>
      <c r="AL57" s="114">
        <v>26.285599999999999</v>
      </c>
      <c r="AM57" s="114">
        <v>50.133899999999997</v>
      </c>
      <c r="AN57" s="114">
        <v>50.766300000000001</v>
      </c>
      <c r="AO57" s="114">
        <v>49.456400000000002</v>
      </c>
      <c r="AP57" s="114">
        <v>43.658799999999999</v>
      </c>
      <c r="AQ57" s="114">
        <v>45.898899999999998</v>
      </c>
      <c r="AR57" s="114">
        <v>40.707599999999999</v>
      </c>
      <c r="AS57" s="114">
        <v>26.365600000000001</v>
      </c>
      <c r="AT57" s="114">
        <v>28.7332</v>
      </c>
      <c r="AU57" s="114">
        <v>22.981300000000001</v>
      </c>
      <c r="AV57" s="114">
        <v>40.323799999999999</v>
      </c>
      <c r="AW57" s="114">
        <v>43.79</v>
      </c>
      <c r="AX57" s="114">
        <v>36.202399999999997</v>
      </c>
      <c r="AY57" s="114">
        <v>37.062100000000001</v>
      </c>
      <c r="AZ57" s="114">
        <v>40.905500000000004</v>
      </c>
      <c r="BA57" s="114">
        <v>31.689800000000002</v>
      </c>
      <c r="BB57" s="114">
        <v>32.989400000000003</v>
      </c>
      <c r="BC57" s="114">
        <v>31.784300000000002</v>
      </c>
      <c r="BD57" s="114">
        <v>34.2592</v>
      </c>
      <c r="BE57" s="114">
        <v>20.624600000000001</v>
      </c>
      <c r="BF57" s="114">
        <v>22.076699999999999</v>
      </c>
      <c r="BG57" s="114">
        <v>18.204799999999999</v>
      </c>
      <c r="BH57" s="114">
        <v>53.953699999999998</v>
      </c>
      <c r="BI57" s="114">
        <v>53.248199999999997</v>
      </c>
      <c r="BJ57" s="114">
        <v>54.621499999999997</v>
      </c>
      <c r="BK57" s="114">
        <v>40.339599999999997</v>
      </c>
      <c r="BL57" s="114">
        <v>42.793999999999997</v>
      </c>
      <c r="BM57" s="114">
        <v>37.189300000000003</v>
      </c>
      <c r="BN57" s="114">
        <v>20.213899999999999</v>
      </c>
      <c r="BO57" s="114">
        <v>22.102</v>
      </c>
      <c r="BP57" s="114">
        <v>17.2636</v>
      </c>
      <c r="BQ57" s="114">
        <v>20.9512</v>
      </c>
      <c r="BR57" s="114">
        <v>21.680599999999998</v>
      </c>
      <c r="BS57" s="114">
        <v>19.824300000000001</v>
      </c>
      <c r="BT57" s="114">
        <v>26.639199999999999</v>
      </c>
      <c r="BU57" s="114">
        <v>27.958500000000001</v>
      </c>
      <c r="BV57" s="114">
        <v>24.975100000000001</v>
      </c>
      <c r="BW57" s="114">
        <v>27.8017</v>
      </c>
      <c r="BX57" s="114">
        <v>29.973800000000001</v>
      </c>
      <c r="BY57" s="114">
        <v>24.767199999999999</v>
      </c>
      <c r="BZ57" s="114">
        <v>22.946200000000001</v>
      </c>
      <c r="CA57" s="114">
        <v>20.834800000000001</v>
      </c>
      <c r="CB57" s="114">
        <v>25.776</v>
      </c>
      <c r="CC57" s="114">
        <v>35.314799999999998</v>
      </c>
      <c r="CD57" s="114">
        <v>35.729399999999998</v>
      </c>
      <c r="CE57" s="114">
        <v>34.711500000000001</v>
      </c>
      <c r="CF57" s="114">
        <v>23.613299999999999</v>
      </c>
      <c r="CG57" s="114">
        <v>23.2196</v>
      </c>
      <c r="CH57" s="114">
        <v>24.1998</v>
      </c>
      <c r="CI57" s="114">
        <v>45.704599999999999</v>
      </c>
      <c r="CJ57" s="114">
        <v>46.960700000000003</v>
      </c>
      <c r="CK57" s="114">
        <v>44.028799999999997</v>
      </c>
      <c r="CL57" s="114">
        <v>36.508200000000002</v>
      </c>
      <c r="CM57" s="114">
        <v>39.113</v>
      </c>
      <c r="CN57" s="114">
        <v>33.031799999999997</v>
      </c>
      <c r="CO57" s="114">
        <v>35.936999999999998</v>
      </c>
      <c r="CP57" s="114">
        <v>35.044600000000003</v>
      </c>
      <c r="CQ57" s="114">
        <v>37.052100000000003</v>
      </c>
      <c r="CR57" s="114">
        <v>30.317799999999998</v>
      </c>
      <c r="CS57" s="114">
        <v>32.632399999999997</v>
      </c>
      <c r="CT57" s="114">
        <v>27.085999999999999</v>
      </c>
    </row>
    <row r="58" spans="1:98" ht="15.5">
      <c r="A58" s="256"/>
      <c r="B58" s="233" t="s">
        <v>128</v>
      </c>
      <c r="C58" s="114">
        <v>22.437100000000001</v>
      </c>
      <c r="D58" s="114">
        <v>24.871600000000001</v>
      </c>
      <c r="E58" s="114">
        <v>18.901800000000001</v>
      </c>
      <c r="F58" s="114">
        <v>20.9392</v>
      </c>
      <c r="G58" s="114">
        <v>21.154900000000001</v>
      </c>
      <c r="H58" s="114">
        <v>20.6173</v>
      </c>
      <c r="I58" s="114">
        <v>19.381799999999998</v>
      </c>
      <c r="J58" s="114">
        <v>20.1907</v>
      </c>
      <c r="K58" s="114">
        <v>18.22</v>
      </c>
      <c r="L58" s="114">
        <v>31.046600000000002</v>
      </c>
      <c r="M58" s="114">
        <v>30.153400000000001</v>
      </c>
      <c r="N58" s="114">
        <v>32.102800000000002</v>
      </c>
      <c r="O58" s="114">
        <v>22.238399999999999</v>
      </c>
      <c r="P58" s="114">
        <v>21.6114</v>
      </c>
      <c r="Q58" s="114">
        <v>23.238199999999999</v>
      </c>
      <c r="R58" s="114">
        <v>20.055700000000002</v>
      </c>
      <c r="S58" s="114">
        <v>19.636099999999999</v>
      </c>
      <c r="T58" s="114">
        <v>20.551600000000001</v>
      </c>
      <c r="U58" s="114">
        <v>36.735399999999998</v>
      </c>
      <c r="V58" s="114">
        <v>36.5062</v>
      </c>
      <c r="W58" s="114">
        <v>37.050800000000002</v>
      </c>
      <c r="X58" s="114">
        <v>17.761199999999999</v>
      </c>
      <c r="Y58" s="114">
        <v>18.6812</v>
      </c>
      <c r="Z58" s="114">
        <v>16.484200000000001</v>
      </c>
      <c r="AA58" s="114">
        <v>28.707799999999999</v>
      </c>
      <c r="AB58" s="114">
        <v>32.247399999999999</v>
      </c>
      <c r="AC58" s="114">
        <v>24.4251</v>
      </c>
      <c r="AD58" s="114">
        <v>26.587399999999999</v>
      </c>
      <c r="AE58" s="114">
        <v>27.509599999999999</v>
      </c>
      <c r="AF58" s="114">
        <v>25.3782</v>
      </c>
      <c r="AG58" s="114">
        <v>36.2239</v>
      </c>
      <c r="AH58" s="114">
        <v>39.056600000000003</v>
      </c>
      <c r="AI58" s="114">
        <v>32.048999999999999</v>
      </c>
      <c r="AJ58" s="114">
        <v>27.3933</v>
      </c>
      <c r="AK58" s="114">
        <v>27.463200000000001</v>
      </c>
      <c r="AL58" s="114">
        <v>27.295000000000002</v>
      </c>
      <c r="AM58" s="114">
        <v>48.542700000000004</v>
      </c>
      <c r="AN58" s="114">
        <v>48.380400000000002</v>
      </c>
      <c r="AO58" s="114">
        <v>48.722700000000003</v>
      </c>
      <c r="AP58" s="114">
        <v>44.4694</v>
      </c>
      <c r="AQ58" s="114">
        <v>46.757800000000003</v>
      </c>
      <c r="AR58" s="114">
        <v>41.6038</v>
      </c>
      <c r="AS58" s="114">
        <v>25.646999999999998</v>
      </c>
      <c r="AT58" s="114">
        <v>27.976500000000001</v>
      </c>
      <c r="AU58" s="114">
        <v>22.443899999999999</v>
      </c>
      <c r="AV58" s="114">
        <v>41.179200000000002</v>
      </c>
      <c r="AW58" s="114">
        <v>42.974299999999999</v>
      </c>
      <c r="AX58" s="114">
        <v>38.991700000000002</v>
      </c>
      <c r="AY58" s="114">
        <v>38.002400000000002</v>
      </c>
      <c r="AZ58" s="114">
        <v>41.367400000000004</v>
      </c>
      <c r="BA58" s="114">
        <v>33.440399999999997</v>
      </c>
      <c r="BB58" s="114">
        <v>33.030099999999997</v>
      </c>
      <c r="BC58" s="114">
        <v>32.563800000000001</v>
      </c>
      <c r="BD58" s="114">
        <v>33.538899999999998</v>
      </c>
      <c r="BE58" s="114">
        <v>21.342199999999998</v>
      </c>
      <c r="BF58" s="114">
        <v>22.074100000000001</v>
      </c>
      <c r="BG58" s="114">
        <v>20.173300000000001</v>
      </c>
      <c r="BH58" s="114">
        <v>53.7821</v>
      </c>
      <c r="BI58" s="114">
        <v>51.187800000000003</v>
      </c>
      <c r="BJ58" s="114">
        <v>56.2697</v>
      </c>
      <c r="BK58" s="114">
        <v>43.184899999999999</v>
      </c>
      <c r="BL58" s="114">
        <v>45.088200000000001</v>
      </c>
      <c r="BM58" s="114">
        <v>40.704300000000003</v>
      </c>
      <c r="BN58" s="114">
        <v>21.6004</v>
      </c>
      <c r="BO58" s="114">
        <v>23.787299999999998</v>
      </c>
      <c r="BP58" s="114">
        <v>18.269500000000001</v>
      </c>
      <c r="BQ58" s="114">
        <v>22.355399999999999</v>
      </c>
      <c r="BR58" s="114">
        <v>24.071000000000002</v>
      </c>
      <c r="BS58" s="114">
        <v>19.7285</v>
      </c>
      <c r="BT58" s="114">
        <v>28.5002</v>
      </c>
      <c r="BU58" s="114">
        <v>30.560300000000002</v>
      </c>
      <c r="BV58" s="114">
        <v>25.889800000000001</v>
      </c>
      <c r="BW58" s="114">
        <v>28.818000000000001</v>
      </c>
      <c r="BX58" s="114">
        <v>29.939699999999998</v>
      </c>
      <c r="BY58" s="114">
        <v>27.315000000000001</v>
      </c>
      <c r="BZ58" s="114">
        <v>23.0184</v>
      </c>
      <c r="CA58" s="114">
        <v>22.2331</v>
      </c>
      <c r="CB58" s="114">
        <v>24.068300000000001</v>
      </c>
      <c r="CC58" s="114">
        <v>38.838500000000003</v>
      </c>
      <c r="CD58" s="114">
        <v>39.727600000000002</v>
      </c>
      <c r="CE58" s="114">
        <v>37.6188</v>
      </c>
      <c r="CF58" s="114">
        <v>23.573799999999999</v>
      </c>
      <c r="CG58" s="114">
        <v>23.387899999999998</v>
      </c>
      <c r="CH58" s="114">
        <v>23.833300000000001</v>
      </c>
      <c r="CI58" s="114">
        <v>47.075400000000002</v>
      </c>
      <c r="CJ58" s="114">
        <v>47.483899999999998</v>
      </c>
      <c r="CK58" s="114">
        <v>46.545299999999997</v>
      </c>
      <c r="CL58" s="114">
        <v>34.640599999999999</v>
      </c>
      <c r="CM58" s="114">
        <v>35.384300000000003</v>
      </c>
      <c r="CN58" s="114">
        <v>33.618899999999996</v>
      </c>
      <c r="CO58" s="114">
        <v>35.723799999999997</v>
      </c>
      <c r="CP58" s="114">
        <v>34.967399999999998</v>
      </c>
      <c r="CQ58" s="114">
        <v>36.694499999999998</v>
      </c>
      <c r="CR58" s="114">
        <v>31.245000000000001</v>
      </c>
      <c r="CS58" s="114">
        <v>32.510100000000001</v>
      </c>
      <c r="CT58" s="114">
        <v>29.478100000000001</v>
      </c>
    </row>
    <row r="59" spans="1:98" ht="15.5">
      <c r="A59" s="256"/>
      <c r="B59" s="233" t="s">
        <v>129</v>
      </c>
      <c r="C59" s="114">
        <v>21.623899999999999</v>
      </c>
      <c r="D59" s="114">
        <v>24.079699999999999</v>
      </c>
      <c r="E59" s="114">
        <v>18.020399999999999</v>
      </c>
      <c r="F59" s="114">
        <v>20.775099999999998</v>
      </c>
      <c r="G59" s="114">
        <v>22.1449</v>
      </c>
      <c r="H59" s="114">
        <v>18.801300000000001</v>
      </c>
      <c r="I59" s="114">
        <v>18.903400000000001</v>
      </c>
      <c r="J59" s="114">
        <v>20.504200000000001</v>
      </c>
      <c r="K59" s="114">
        <v>16.712</v>
      </c>
      <c r="L59" s="114">
        <v>30.063600000000001</v>
      </c>
      <c r="M59" s="114">
        <v>28.909099999999999</v>
      </c>
      <c r="N59" s="114">
        <v>31.439399999999999</v>
      </c>
      <c r="O59" s="114">
        <v>21.7193</v>
      </c>
      <c r="P59" s="114">
        <v>21.2211</v>
      </c>
      <c r="Q59" s="114">
        <v>22.539000000000001</v>
      </c>
      <c r="R59" s="114">
        <v>18.5059</v>
      </c>
      <c r="S59" s="114">
        <v>19.058900000000001</v>
      </c>
      <c r="T59" s="114">
        <v>17.817699999999999</v>
      </c>
      <c r="U59" s="114">
        <v>37.772500000000001</v>
      </c>
      <c r="V59" s="114">
        <v>36.055700000000002</v>
      </c>
      <c r="W59" s="114">
        <v>40.008099999999999</v>
      </c>
      <c r="X59" s="114">
        <v>18.296700000000001</v>
      </c>
      <c r="Y59" s="114">
        <v>20.090599999999998</v>
      </c>
      <c r="Z59" s="114">
        <v>15.8559</v>
      </c>
      <c r="AA59" s="114">
        <v>28.796700000000001</v>
      </c>
      <c r="AB59" s="114">
        <v>32.378599999999999</v>
      </c>
      <c r="AC59" s="114">
        <v>24.226600000000001</v>
      </c>
      <c r="AD59" s="114">
        <v>28.375499999999999</v>
      </c>
      <c r="AE59" s="114">
        <v>28.212199999999999</v>
      </c>
      <c r="AF59" s="114">
        <v>28.595800000000001</v>
      </c>
      <c r="AG59" s="114">
        <v>36.976900000000001</v>
      </c>
      <c r="AH59" s="114">
        <v>40.002200000000002</v>
      </c>
      <c r="AI59" s="114">
        <v>32.389000000000003</v>
      </c>
      <c r="AJ59" s="114">
        <v>28.1934</v>
      </c>
      <c r="AK59" s="114">
        <v>30.653600000000001</v>
      </c>
      <c r="AL59" s="114">
        <v>24.458600000000001</v>
      </c>
      <c r="AM59" s="114">
        <v>48.674500000000002</v>
      </c>
      <c r="AN59" s="114">
        <v>47.948500000000003</v>
      </c>
      <c r="AO59" s="114">
        <v>49.438600000000001</v>
      </c>
      <c r="AP59" s="114">
        <v>45.860700000000001</v>
      </c>
      <c r="AQ59" s="114">
        <v>46.271599999999999</v>
      </c>
      <c r="AR59" s="114">
        <v>45.361699999999999</v>
      </c>
      <c r="AS59" s="114">
        <v>24.2743</v>
      </c>
      <c r="AT59" s="114">
        <v>26.977399999999999</v>
      </c>
      <c r="AU59" s="114">
        <v>20.5566</v>
      </c>
      <c r="AV59" s="114">
        <v>40.528199999999998</v>
      </c>
      <c r="AW59" s="114">
        <v>45.320900000000002</v>
      </c>
      <c r="AX59" s="114">
        <v>34.606400000000001</v>
      </c>
      <c r="AY59" s="114">
        <v>37.442599999999999</v>
      </c>
      <c r="AZ59" s="114">
        <v>42.095399999999998</v>
      </c>
      <c r="BA59" s="114">
        <v>31.2319</v>
      </c>
      <c r="BB59" s="114">
        <v>31.478000000000002</v>
      </c>
      <c r="BC59" s="114">
        <v>31.3552</v>
      </c>
      <c r="BD59" s="114">
        <v>31.608799999999999</v>
      </c>
      <c r="BE59" s="114">
        <v>21.3889</v>
      </c>
      <c r="BF59" s="114">
        <v>22.316299999999998</v>
      </c>
      <c r="BG59" s="114">
        <v>19.847999999999999</v>
      </c>
      <c r="BH59" s="114">
        <v>55.056699999999999</v>
      </c>
      <c r="BI59" s="114">
        <v>52.357500000000002</v>
      </c>
      <c r="BJ59" s="114">
        <v>57.464100000000002</v>
      </c>
      <c r="BK59" s="114">
        <v>42.510800000000003</v>
      </c>
      <c r="BL59" s="114">
        <v>44.762599999999999</v>
      </c>
      <c r="BM59" s="114">
        <v>39.740400000000001</v>
      </c>
      <c r="BN59" s="114">
        <v>21.1706</v>
      </c>
      <c r="BO59" s="114">
        <v>23.788799999999998</v>
      </c>
      <c r="BP59" s="114">
        <v>17.347899999999999</v>
      </c>
      <c r="BQ59" s="114">
        <v>24.064800000000002</v>
      </c>
      <c r="BR59" s="114">
        <v>25.5672</v>
      </c>
      <c r="BS59" s="114">
        <v>21.768599999999999</v>
      </c>
      <c r="BT59" s="114">
        <v>27.372800000000002</v>
      </c>
      <c r="BU59" s="114">
        <v>29.442799999999998</v>
      </c>
      <c r="BV59" s="114">
        <v>24.651800000000001</v>
      </c>
      <c r="BW59" s="114">
        <v>27.914400000000001</v>
      </c>
      <c r="BX59" s="114">
        <v>28.747299999999999</v>
      </c>
      <c r="BY59" s="114">
        <v>26.808700000000002</v>
      </c>
      <c r="BZ59" s="114">
        <v>23.9984</v>
      </c>
      <c r="CA59" s="114">
        <v>24.077999999999999</v>
      </c>
      <c r="CB59" s="114">
        <v>23.8873</v>
      </c>
      <c r="CC59" s="114">
        <v>40.843000000000004</v>
      </c>
      <c r="CD59" s="114">
        <v>41.4786</v>
      </c>
      <c r="CE59" s="114">
        <v>39.955500000000001</v>
      </c>
      <c r="CF59" s="114">
        <v>22.1142</v>
      </c>
      <c r="CG59" s="114">
        <v>22.754000000000001</v>
      </c>
      <c r="CH59" s="114">
        <v>21.191700000000001</v>
      </c>
      <c r="CI59" s="114">
        <v>46.188499999999998</v>
      </c>
      <c r="CJ59" s="114">
        <v>48.22</v>
      </c>
      <c r="CK59" s="114">
        <v>43.509799999999998</v>
      </c>
      <c r="CL59" s="114">
        <v>38.019399999999997</v>
      </c>
      <c r="CM59" s="114">
        <v>40.882399999999997</v>
      </c>
      <c r="CN59" s="114">
        <v>34.153599999999997</v>
      </c>
      <c r="CO59" s="114">
        <v>35.523899999999998</v>
      </c>
      <c r="CP59" s="114">
        <v>35.470999999999997</v>
      </c>
      <c r="CQ59" s="114">
        <v>35.5961</v>
      </c>
      <c r="CR59" s="114">
        <v>29.087700000000002</v>
      </c>
      <c r="CS59" s="114">
        <v>31.8429</v>
      </c>
      <c r="CT59" s="114">
        <v>25.119599999999998</v>
      </c>
    </row>
    <row r="60" spans="1:98" ht="15.5">
      <c r="A60" s="256"/>
      <c r="B60" s="233" t="s">
        <v>130</v>
      </c>
      <c r="C60" s="114">
        <v>22.467500000000001</v>
      </c>
      <c r="D60" s="114">
        <v>25.011700000000001</v>
      </c>
      <c r="E60" s="114">
        <v>18.6205</v>
      </c>
      <c r="F60" s="114">
        <v>20.164999999999999</v>
      </c>
      <c r="G60" s="114">
        <v>21.254799999999999</v>
      </c>
      <c r="H60" s="114">
        <v>18.569400000000002</v>
      </c>
      <c r="I60" s="114">
        <v>18.351800000000001</v>
      </c>
      <c r="J60" s="114">
        <v>19.195599999999999</v>
      </c>
      <c r="K60" s="114">
        <v>17.178899999999999</v>
      </c>
      <c r="L60" s="114">
        <v>29.5505</v>
      </c>
      <c r="M60" s="114">
        <v>27.7501</v>
      </c>
      <c r="N60" s="114">
        <v>31.738</v>
      </c>
      <c r="O60" s="114">
        <v>20.424399999999999</v>
      </c>
      <c r="P60" s="114">
        <v>19.855799999999999</v>
      </c>
      <c r="Q60" s="114">
        <v>21.276900000000001</v>
      </c>
      <c r="R60" s="114">
        <v>20.568300000000001</v>
      </c>
      <c r="S60" s="114">
        <v>21.011399999999998</v>
      </c>
      <c r="T60" s="114">
        <v>20.038499999999999</v>
      </c>
      <c r="U60" s="114">
        <v>36.182600000000001</v>
      </c>
      <c r="V60" s="114">
        <v>35.965499999999999</v>
      </c>
      <c r="W60" s="114">
        <v>36.464599999999997</v>
      </c>
      <c r="X60" s="114">
        <v>17.598700000000001</v>
      </c>
      <c r="Y60" s="114">
        <v>18.7424</v>
      </c>
      <c r="Z60" s="114">
        <v>16.058900000000001</v>
      </c>
      <c r="AA60" s="114">
        <v>29.416799999999999</v>
      </c>
      <c r="AB60" s="114">
        <v>33.267400000000002</v>
      </c>
      <c r="AC60" s="114">
        <v>24.529599999999999</v>
      </c>
      <c r="AD60" s="114">
        <v>28.462700000000002</v>
      </c>
      <c r="AE60" s="114">
        <v>29.058399999999999</v>
      </c>
      <c r="AF60" s="114">
        <v>27.661100000000001</v>
      </c>
      <c r="AG60" s="114">
        <v>36.063499999999998</v>
      </c>
      <c r="AH60" s="114">
        <v>37.187399999999997</v>
      </c>
      <c r="AI60" s="114">
        <v>34.360199999999999</v>
      </c>
      <c r="AJ60" s="114">
        <v>28.723800000000001</v>
      </c>
      <c r="AK60" s="114">
        <v>29.9086</v>
      </c>
      <c r="AL60" s="114">
        <v>26.965699999999998</v>
      </c>
      <c r="AM60" s="114">
        <v>49.5107</v>
      </c>
      <c r="AN60" s="114">
        <v>48.469299999999997</v>
      </c>
      <c r="AO60" s="114">
        <v>50.568300000000001</v>
      </c>
      <c r="AP60" s="114">
        <v>46.692900000000002</v>
      </c>
      <c r="AQ60" s="114">
        <v>49.637700000000002</v>
      </c>
      <c r="AR60" s="114">
        <v>42.993499999999997</v>
      </c>
      <c r="AS60" s="114">
        <v>23.9528</v>
      </c>
      <c r="AT60" s="114">
        <v>25.1629</v>
      </c>
      <c r="AU60" s="114">
        <v>22.269400000000001</v>
      </c>
      <c r="AV60" s="114">
        <v>40.506300000000003</v>
      </c>
      <c r="AW60" s="114">
        <v>44.037300000000002</v>
      </c>
      <c r="AX60" s="114">
        <v>36.476599999999998</v>
      </c>
      <c r="AY60" s="114">
        <v>39.394599999999997</v>
      </c>
      <c r="AZ60" s="114">
        <v>45.004199999999997</v>
      </c>
      <c r="BA60" s="114">
        <v>31.725999999999999</v>
      </c>
      <c r="BB60" s="114">
        <v>30.694400000000002</v>
      </c>
      <c r="BC60" s="114">
        <v>28.881399999999999</v>
      </c>
      <c r="BD60" s="114">
        <v>32.567300000000003</v>
      </c>
      <c r="BE60" s="114">
        <v>22.2073</v>
      </c>
      <c r="BF60" s="114">
        <v>22.862100000000002</v>
      </c>
      <c r="BG60" s="114">
        <v>21.1675</v>
      </c>
      <c r="BH60" s="114">
        <v>55.014800000000001</v>
      </c>
      <c r="BI60" s="114">
        <v>51.4208</v>
      </c>
      <c r="BJ60" s="114">
        <v>58.1554</v>
      </c>
      <c r="BK60" s="114">
        <v>44.587600000000002</v>
      </c>
      <c r="BL60" s="114">
        <v>47.805900000000001</v>
      </c>
      <c r="BM60" s="114">
        <v>40.6389</v>
      </c>
      <c r="BN60" s="114">
        <v>20.495699999999999</v>
      </c>
      <c r="BO60" s="114">
        <v>23.034400000000002</v>
      </c>
      <c r="BP60" s="114">
        <v>16.684999999999999</v>
      </c>
      <c r="BQ60" s="114">
        <v>22.9207</v>
      </c>
      <c r="BR60" s="114">
        <v>23.843800000000002</v>
      </c>
      <c r="BS60" s="114">
        <v>21.511900000000001</v>
      </c>
      <c r="BT60" s="114">
        <v>26.989899999999999</v>
      </c>
      <c r="BU60" s="114">
        <v>29.287199999999999</v>
      </c>
      <c r="BV60" s="114">
        <v>24.092700000000001</v>
      </c>
      <c r="BW60" s="114">
        <v>27.843699999999998</v>
      </c>
      <c r="BX60" s="114">
        <v>28.980499999999999</v>
      </c>
      <c r="BY60" s="114">
        <v>26.261399999999998</v>
      </c>
      <c r="BZ60" s="114">
        <v>22.325099999999999</v>
      </c>
      <c r="CA60" s="114">
        <v>21.5839</v>
      </c>
      <c r="CB60" s="114">
        <v>23.286000000000001</v>
      </c>
      <c r="CC60" s="114">
        <v>39.384</v>
      </c>
      <c r="CD60" s="114">
        <v>38.442700000000002</v>
      </c>
      <c r="CE60" s="114">
        <v>40.606699999999996</v>
      </c>
      <c r="CF60" s="114">
        <v>22.7636</v>
      </c>
      <c r="CG60" s="114">
        <v>24.279299999999999</v>
      </c>
      <c r="CH60" s="114">
        <v>20.5535</v>
      </c>
      <c r="CI60" s="114">
        <v>46.263300000000001</v>
      </c>
      <c r="CJ60" s="114">
        <v>46.879899999999999</v>
      </c>
      <c r="CK60" s="114">
        <v>45.489600000000003</v>
      </c>
      <c r="CL60" s="114">
        <v>36.274799999999999</v>
      </c>
      <c r="CM60" s="114">
        <v>37.133899999999997</v>
      </c>
      <c r="CN60" s="114">
        <v>35.100999999999999</v>
      </c>
      <c r="CO60" s="114">
        <v>36.378700000000002</v>
      </c>
      <c r="CP60" s="114">
        <v>34.867400000000004</v>
      </c>
      <c r="CQ60" s="114">
        <v>38.327599999999997</v>
      </c>
      <c r="CR60" s="114">
        <v>29.974</v>
      </c>
      <c r="CS60" s="114">
        <v>32.985100000000003</v>
      </c>
      <c r="CT60" s="114">
        <v>25.799600000000002</v>
      </c>
    </row>
    <row r="61" spans="1:98" ht="15.5">
      <c r="A61" s="256">
        <v>2019</v>
      </c>
      <c r="B61" s="233" t="s">
        <v>127</v>
      </c>
      <c r="C61" s="114">
        <v>22.028500000000001</v>
      </c>
      <c r="D61" s="114">
        <v>24.254300000000001</v>
      </c>
      <c r="E61" s="114">
        <v>18.691800000000001</v>
      </c>
      <c r="F61" s="114">
        <v>19.247599999999998</v>
      </c>
      <c r="G61" s="114">
        <v>20.223700000000001</v>
      </c>
      <c r="H61" s="114">
        <v>17.819299999999998</v>
      </c>
      <c r="I61" s="114">
        <v>18.1996</v>
      </c>
      <c r="J61" s="114">
        <v>18.5122</v>
      </c>
      <c r="K61" s="114">
        <v>17.768999999999998</v>
      </c>
      <c r="L61" s="114">
        <v>30.261900000000001</v>
      </c>
      <c r="M61" s="114">
        <v>28.604800000000001</v>
      </c>
      <c r="N61" s="114">
        <v>32.383400000000002</v>
      </c>
      <c r="O61" s="114">
        <v>19.844000000000001</v>
      </c>
      <c r="P61" s="114">
        <v>19.285399999999999</v>
      </c>
      <c r="Q61" s="114">
        <v>20.717600000000001</v>
      </c>
      <c r="R61" s="114">
        <v>20.2333</v>
      </c>
      <c r="S61" s="114">
        <v>19.607399999999998</v>
      </c>
      <c r="T61" s="114">
        <v>20.9694</v>
      </c>
      <c r="U61" s="114">
        <v>37.622</v>
      </c>
      <c r="V61" s="114">
        <v>36.562199999999997</v>
      </c>
      <c r="W61" s="114">
        <v>38.927599999999998</v>
      </c>
      <c r="X61" s="114">
        <v>17.639600000000002</v>
      </c>
      <c r="Y61" s="114">
        <v>19.809899999999999</v>
      </c>
      <c r="Z61" s="114">
        <v>14.520099999999999</v>
      </c>
      <c r="AA61" s="114">
        <v>30.696000000000002</v>
      </c>
      <c r="AB61" s="114">
        <v>34.2087</v>
      </c>
      <c r="AC61" s="114">
        <v>26.194099999999999</v>
      </c>
      <c r="AD61" s="114">
        <v>30.4725</v>
      </c>
      <c r="AE61" s="114">
        <v>30.958300000000001</v>
      </c>
      <c r="AF61" s="114">
        <v>29.8352</v>
      </c>
      <c r="AG61" s="114">
        <v>36.376399999999997</v>
      </c>
      <c r="AH61" s="114">
        <v>38.346600000000002</v>
      </c>
      <c r="AI61" s="114">
        <v>33.440399999999997</v>
      </c>
      <c r="AJ61" s="114">
        <v>28.291499999999999</v>
      </c>
      <c r="AK61" s="114">
        <v>30.933499999999999</v>
      </c>
      <c r="AL61" s="114">
        <v>24.639700000000001</v>
      </c>
      <c r="AM61" s="114">
        <v>51.168799999999997</v>
      </c>
      <c r="AN61" s="114">
        <v>49.527200000000001</v>
      </c>
      <c r="AO61" s="114">
        <v>52.866700000000002</v>
      </c>
      <c r="AP61" s="114">
        <v>44.047499999999999</v>
      </c>
      <c r="AQ61" s="114">
        <v>45.569400000000002</v>
      </c>
      <c r="AR61" s="114">
        <v>42.258099999999999</v>
      </c>
      <c r="AS61" s="114">
        <v>25.177</v>
      </c>
      <c r="AT61" s="114">
        <v>26.764099999999999</v>
      </c>
      <c r="AU61" s="114">
        <v>22.8644</v>
      </c>
      <c r="AV61" s="114">
        <v>40.000700000000002</v>
      </c>
      <c r="AW61" s="114">
        <v>43.467599999999997</v>
      </c>
      <c r="AX61" s="114">
        <v>35.939</v>
      </c>
      <c r="AY61" s="114">
        <v>37.198700000000002</v>
      </c>
      <c r="AZ61" s="114">
        <v>41.467399999999998</v>
      </c>
      <c r="BA61" s="114">
        <v>31.621300000000002</v>
      </c>
      <c r="BB61" s="114">
        <v>35.047600000000003</v>
      </c>
      <c r="BC61" s="114">
        <v>34.287999999999997</v>
      </c>
      <c r="BD61" s="114">
        <v>35.856699999999996</v>
      </c>
      <c r="BE61" s="114">
        <v>21.9682</v>
      </c>
      <c r="BF61" s="114">
        <v>22.686</v>
      </c>
      <c r="BG61" s="114">
        <v>20.816099999999999</v>
      </c>
      <c r="BH61" s="114">
        <v>54.666899999999998</v>
      </c>
      <c r="BI61" s="114">
        <v>50.103200000000001</v>
      </c>
      <c r="BJ61" s="114">
        <v>58.830599999999997</v>
      </c>
      <c r="BK61" s="114">
        <v>43.765300000000003</v>
      </c>
      <c r="BL61" s="114">
        <v>46.960799999999999</v>
      </c>
      <c r="BM61" s="114">
        <v>39.7104</v>
      </c>
      <c r="BN61" s="114">
        <v>21.362200000000001</v>
      </c>
      <c r="BO61" s="114">
        <v>24.336500000000001</v>
      </c>
      <c r="BP61" s="114">
        <v>16.657299999999999</v>
      </c>
      <c r="BQ61" s="114">
        <v>23.1036</v>
      </c>
      <c r="BR61" s="114">
        <v>24.5884</v>
      </c>
      <c r="BS61" s="114">
        <v>20.841899999999999</v>
      </c>
      <c r="BT61" s="114">
        <v>28.523499999999999</v>
      </c>
      <c r="BU61" s="114">
        <v>29.867999999999999</v>
      </c>
      <c r="BV61" s="114">
        <v>26.819700000000001</v>
      </c>
      <c r="BW61" s="114">
        <v>28.476299999999998</v>
      </c>
      <c r="BX61" s="114">
        <v>28.6812</v>
      </c>
      <c r="BY61" s="114">
        <v>28.195</v>
      </c>
      <c r="BZ61" s="114">
        <v>21.7104</v>
      </c>
      <c r="CA61" s="114">
        <v>22.251200000000001</v>
      </c>
      <c r="CB61" s="114">
        <v>21.004999999999999</v>
      </c>
      <c r="CC61" s="114">
        <v>38.439399999999999</v>
      </c>
      <c r="CD61" s="114">
        <v>38.381799999999998</v>
      </c>
      <c r="CE61" s="114">
        <v>38.518799999999999</v>
      </c>
      <c r="CF61" s="114">
        <v>22.091799999999999</v>
      </c>
      <c r="CG61" s="114">
        <v>22.317299999999999</v>
      </c>
      <c r="CH61" s="114">
        <v>21.775500000000001</v>
      </c>
      <c r="CI61" s="114">
        <v>45.735500000000002</v>
      </c>
      <c r="CJ61" s="114">
        <v>46.993499999999997</v>
      </c>
      <c r="CK61" s="114">
        <v>44.139200000000002</v>
      </c>
      <c r="CL61" s="114">
        <v>35.037799999999997</v>
      </c>
      <c r="CM61" s="114">
        <v>34.918399999999998</v>
      </c>
      <c r="CN61" s="114">
        <v>35.193600000000004</v>
      </c>
      <c r="CO61" s="114">
        <v>37.013599999999997</v>
      </c>
      <c r="CP61" s="114">
        <v>36.209499999999998</v>
      </c>
      <c r="CQ61" s="114">
        <v>38.055799999999998</v>
      </c>
      <c r="CR61" s="114">
        <v>30.181999999999999</v>
      </c>
      <c r="CS61" s="114">
        <v>33.194800000000001</v>
      </c>
      <c r="CT61" s="114">
        <v>26.095300000000002</v>
      </c>
    </row>
    <row r="62" spans="1:98" ht="15.5">
      <c r="A62" s="256"/>
      <c r="B62" s="233" t="s">
        <v>128</v>
      </c>
      <c r="C62" s="114">
        <v>21.0488</v>
      </c>
      <c r="D62" s="114">
        <v>23.29</v>
      </c>
      <c r="E62" s="114">
        <v>17.727599999999999</v>
      </c>
      <c r="F62" s="114">
        <v>20.3062</v>
      </c>
      <c r="G62" s="114">
        <v>21.015000000000001</v>
      </c>
      <c r="H62" s="114">
        <v>19.259699999999999</v>
      </c>
      <c r="I62" s="114">
        <v>19.594200000000001</v>
      </c>
      <c r="J62" s="114">
        <v>21.195599999999999</v>
      </c>
      <c r="K62" s="114">
        <v>17.377500000000001</v>
      </c>
      <c r="L62" s="114">
        <v>30.7639</v>
      </c>
      <c r="M62" s="114">
        <v>27.7378</v>
      </c>
      <c r="N62" s="114">
        <v>34.426400000000001</v>
      </c>
      <c r="O62" s="114">
        <v>20.948699999999999</v>
      </c>
      <c r="P62" s="114">
        <v>20.767800000000001</v>
      </c>
      <c r="Q62" s="114">
        <v>21.2212</v>
      </c>
      <c r="R62" s="114">
        <v>21.1736</v>
      </c>
      <c r="S62" s="114">
        <v>20.6448</v>
      </c>
      <c r="T62" s="114">
        <v>21.770199999999999</v>
      </c>
      <c r="U62" s="114">
        <v>39.859699999999997</v>
      </c>
      <c r="V62" s="114">
        <v>37.4544</v>
      </c>
      <c r="W62" s="114">
        <v>43.027200000000001</v>
      </c>
      <c r="X62" s="114">
        <v>16.623000000000001</v>
      </c>
      <c r="Y62" s="114">
        <v>18.2288</v>
      </c>
      <c r="Z62" s="114">
        <v>14.318099999999999</v>
      </c>
      <c r="AA62" s="114">
        <v>31.877700000000001</v>
      </c>
      <c r="AB62" s="114">
        <v>35.027900000000002</v>
      </c>
      <c r="AC62" s="114">
        <v>27.718499999999999</v>
      </c>
      <c r="AD62" s="114">
        <v>29.111799999999999</v>
      </c>
      <c r="AE62" s="114">
        <v>30.005299999999998</v>
      </c>
      <c r="AF62" s="114">
        <v>27.933800000000002</v>
      </c>
      <c r="AG62" s="114">
        <v>35.357199999999999</v>
      </c>
      <c r="AH62" s="114">
        <v>38.076700000000002</v>
      </c>
      <c r="AI62" s="114">
        <v>31.391300000000001</v>
      </c>
      <c r="AJ62" s="114">
        <v>29.825399999999998</v>
      </c>
      <c r="AK62" s="114">
        <v>31.2926</v>
      </c>
      <c r="AL62" s="114">
        <v>27.876300000000001</v>
      </c>
      <c r="AM62" s="114">
        <v>49.1785</v>
      </c>
      <c r="AN62" s="114">
        <v>46.3401</v>
      </c>
      <c r="AO62" s="114">
        <v>51.978200000000001</v>
      </c>
      <c r="AP62" s="114">
        <v>43.5871</v>
      </c>
      <c r="AQ62" s="114">
        <v>44.008200000000002</v>
      </c>
      <c r="AR62" s="114">
        <v>43.084600000000002</v>
      </c>
      <c r="AS62" s="114">
        <v>25.819400000000002</v>
      </c>
      <c r="AT62" s="114">
        <v>27.415600000000001</v>
      </c>
      <c r="AU62" s="114">
        <v>23.630400000000002</v>
      </c>
      <c r="AV62" s="114">
        <v>40.9497</v>
      </c>
      <c r="AW62" s="114">
        <v>44.670900000000003</v>
      </c>
      <c r="AX62" s="114">
        <v>36.469099999999997</v>
      </c>
      <c r="AY62" s="114">
        <v>38.770600000000002</v>
      </c>
      <c r="AZ62" s="114">
        <v>43.507599999999996</v>
      </c>
      <c r="BA62" s="114">
        <v>32.790399999999998</v>
      </c>
      <c r="BB62" s="114">
        <v>32.755499999999998</v>
      </c>
      <c r="BC62" s="114">
        <v>32.230400000000003</v>
      </c>
      <c r="BD62" s="114">
        <v>33.302900000000001</v>
      </c>
      <c r="BE62" s="114">
        <v>21.3767</v>
      </c>
      <c r="BF62" s="114">
        <v>21.754799999999999</v>
      </c>
      <c r="BG62" s="114">
        <v>20.7834</v>
      </c>
      <c r="BH62" s="114">
        <v>54.851599999999998</v>
      </c>
      <c r="BI62" s="114">
        <v>50.360700000000001</v>
      </c>
      <c r="BJ62" s="114">
        <v>58.742100000000001</v>
      </c>
      <c r="BK62" s="114">
        <v>40.964500000000001</v>
      </c>
      <c r="BL62" s="114">
        <v>43.471400000000003</v>
      </c>
      <c r="BM62" s="114">
        <v>37.933900000000001</v>
      </c>
      <c r="BN62" s="114">
        <v>19.375900000000001</v>
      </c>
      <c r="BO62" s="114">
        <v>21.069400000000002</v>
      </c>
      <c r="BP62" s="114">
        <v>16.865200000000002</v>
      </c>
      <c r="BQ62" s="114">
        <v>22.913699999999999</v>
      </c>
      <c r="BR62" s="114">
        <v>24.045999999999999</v>
      </c>
      <c r="BS62" s="114">
        <v>21.274799999999999</v>
      </c>
      <c r="BT62" s="114">
        <v>28.103000000000002</v>
      </c>
      <c r="BU62" s="114">
        <v>28.769200000000001</v>
      </c>
      <c r="BV62" s="114">
        <v>27.241499999999998</v>
      </c>
      <c r="BW62" s="114">
        <v>29.491399999999999</v>
      </c>
      <c r="BX62" s="114">
        <v>29.816400000000002</v>
      </c>
      <c r="BY62" s="114">
        <v>29.0623</v>
      </c>
      <c r="BZ62" s="114">
        <v>21.777999999999999</v>
      </c>
      <c r="CA62" s="114">
        <v>22.215499999999999</v>
      </c>
      <c r="CB62" s="114">
        <v>21.211099999999998</v>
      </c>
      <c r="CC62" s="114">
        <v>39.311700000000002</v>
      </c>
      <c r="CD62" s="114">
        <v>36.3078</v>
      </c>
      <c r="CE62" s="114">
        <v>43.276200000000003</v>
      </c>
      <c r="CF62" s="114">
        <v>22.608000000000001</v>
      </c>
      <c r="CG62" s="114">
        <v>23.041399999999999</v>
      </c>
      <c r="CH62" s="114">
        <v>22.006</v>
      </c>
      <c r="CI62" s="114">
        <v>45.486800000000002</v>
      </c>
      <c r="CJ62" s="114">
        <v>47.8825</v>
      </c>
      <c r="CK62" s="114">
        <v>42.579099999999997</v>
      </c>
      <c r="CL62" s="114">
        <v>37.130600000000001</v>
      </c>
      <c r="CM62" s="114">
        <v>37.821100000000001</v>
      </c>
      <c r="CN62" s="114">
        <v>36.282800000000002</v>
      </c>
      <c r="CO62" s="114">
        <v>34.540399999999998</v>
      </c>
      <c r="CP62" s="114">
        <v>34.079900000000002</v>
      </c>
      <c r="CQ62" s="114">
        <v>35.145299999999999</v>
      </c>
      <c r="CR62" s="114">
        <v>29.710899999999999</v>
      </c>
      <c r="CS62" s="114">
        <v>32.064500000000002</v>
      </c>
      <c r="CT62" s="114">
        <v>26.6768</v>
      </c>
    </row>
    <row r="63" spans="1:98" ht="15.5">
      <c r="A63" s="256"/>
      <c r="B63" s="233" t="s">
        <v>129</v>
      </c>
      <c r="C63" s="114">
        <v>20.635200000000001</v>
      </c>
      <c r="D63" s="114">
        <v>23.508600000000001</v>
      </c>
      <c r="E63" s="114">
        <v>16.220800000000001</v>
      </c>
      <c r="F63" s="114">
        <v>19.141400000000001</v>
      </c>
      <c r="G63" s="114">
        <v>20.013999999999999</v>
      </c>
      <c r="H63" s="114">
        <v>17.853200000000001</v>
      </c>
      <c r="I63" s="114">
        <v>20.5198</v>
      </c>
      <c r="J63" s="114">
        <v>20.799900000000001</v>
      </c>
      <c r="K63" s="114">
        <v>20.14</v>
      </c>
      <c r="L63" s="114">
        <v>31.970700000000001</v>
      </c>
      <c r="M63" s="114">
        <v>29.488600000000002</v>
      </c>
      <c r="N63" s="114">
        <v>34.834600000000002</v>
      </c>
      <c r="O63" s="114">
        <v>21.1797</v>
      </c>
      <c r="P63" s="114">
        <v>20.782599999999999</v>
      </c>
      <c r="Q63" s="114">
        <v>21.793600000000001</v>
      </c>
      <c r="R63" s="114">
        <v>20.4023</v>
      </c>
      <c r="S63" s="114">
        <v>19.8187</v>
      </c>
      <c r="T63" s="114">
        <v>21.0702</v>
      </c>
      <c r="U63" s="114">
        <v>38.420699999999997</v>
      </c>
      <c r="V63" s="114">
        <v>36.002600000000001</v>
      </c>
      <c r="W63" s="114">
        <v>41.646700000000003</v>
      </c>
      <c r="X63" s="114">
        <v>17.277699999999999</v>
      </c>
      <c r="Y63" s="114">
        <v>18.286000000000001</v>
      </c>
      <c r="Z63" s="114">
        <v>15.847799999999999</v>
      </c>
      <c r="AA63" s="114">
        <v>30.7807</v>
      </c>
      <c r="AB63" s="114">
        <v>33.990499999999997</v>
      </c>
      <c r="AC63" s="114">
        <v>26.629100000000001</v>
      </c>
      <c r="AD63" s="114">
        <v>29.249700000000001</v>
      </c>
      <c r="AE63" s="114">
        <v>28.565799999999999</v>
      </c>
      <c r="AF63" s="114">
        <v>30.1707</v>
      </c>
      <c r="AG63" s="114">
        <v>36.249299999999998</v>
      </c>
      <c r="AH63" s="114">
        <v>38.442999999999998</v>
      </c>
      <c r="AI63" s="114">
        <v>33.017499999999998</v>
      </c>
      <c r="AJ63" s="114">
        <v>28.5108</v>
      </c>
      <c r="AK63" s="114">
        <v>30.1541</v>
      </c>
      <c r="AL63" s="114">
        <v>26.350999999999999</v>
      </c>
      <c r="AM63" s="114">
        <v>49.612499999999997</v>
      </c>
      <c r="AN63" s="114">
        <v>47.850999999999999</v>
      </c>
      <c r="AO63" s="114">
        <v>51.34</v>
      </c>
      <c r="AP63" s="114">
        <v>45.490699999999997</v>
      </c>
      <c r="AQ63" s="114">
        <v>46.680399999999999</v>
      </c>
      <c r="AR63" s="114">
        <v>44.085299999999997</v>
      </c>
      <c r="AS63" s="114">
        <v>25.942599999999999</v>
      </c>
      <c r="AT63" s="114">
        <v>27.433800000000002</v>
      </c>
      <c r="AU63" s="114">
        <v>23.948</v>
      </c>
      <c r="AV63" s="114">
        <v>42.071300000000001</v>
      </c>
      <c r="AW63" s="114">
        <v>45.879800000000003</v>
      </c>
      <c r="AX63" s="114">
        <v>37.469700000000003</v>
      </c>
      <c r="AY63" s="114">
        <v>37.574199999999998</v>
      </c>
      <c r="AZ63" s="114">
        <v>40.5837</v>
      </c>
      <c r="BA63" s="114">
        <v>33.776600000000002</v>
      </c>
      <c r="BB63" s="114">
        <v>31.6325</v>
      </c>
      <c r="BC63" s="114">
        <v>31.111499999999999</v>
      </c>
      <c r="BD63" s="114">
        <v>32.210900000000002</v>
      </c>
      <c r="BE63" s="114">
        <v>22.0001</v>
      </c>
      <c r="BF63" s="114">
        <v>22.377600000000001</v>
      </c>
      <c r="BG63" s="114">
        <v>21.397200000000002</v>
      </c>
      <c r="BH63" s="114">
        <v>55.8352</v>
      </c>
      <c r="BI63" s="114">
        <v>51.336399999999998</v>
      </c>
      <c r="BJ63" s="114">
        <v>59.754199999999997</v>
      </c>
      <c r="BK63" s="114">
        <v>41.952300000000001</v>
      </c>
      <c r="BL63" s="114">
        <v>45.933799999999998</v>
      </c>
      <c r="BM63" s="114">
        <v>37.18</v>
      </c>
      <c r="BN63" s="114">
        <v>17.944099999999999</v>
      </c>
      <c r="BO63" s="114">
        <v>20.241800000000001</v>
      </c>
      <c r="BP63" s="114">
        <v>14.5183</v>
      </c>
      <c r="BQ63" s="114">
        <v>23.436699999999998</v>
      </c>
      <c r="BR63" s="114">
        <v>25.174399999999999</v>
      </c>
      <c r="BS63" s="114">
        <v>20.768999999999998</v>
      </c>
      <c r="BT63" s="114">
        <v>26.976199999999999</v>
      </c>
      <c r="BU63" s="114">
        <v>27.7714</v>
      </c>
      <c r="BV63" s="114">
        <v>25.983799999999999</v>
      </c>
      <c r="BW63" s="114">
        <v>30.217300000000002</v>
      </c>
      <c r="BX63" s="114">
        <v>30.3826</v>
      </c>
      <c r="BY63" s="114">
        <v>30.0062</v>
      </c>
      <c r="BZ63" s="114">
        <v>21.6463</v>
      </c>
      <c r="CA63" s="114">
        <v>21.691199999999998</v>
      </c>
      <c r="CB63" s="114">
        <v>21.585799999999999</v>
      </c>
      <c r="CC63" s="114">
        <v>35.831200000000003</v>
      </c>
      <c r="CD63" s="114">
        <v>33.111400000000003</v>
      </c>
      <c r="CE63" s="114">
        <v>39.612299999999998</v>
      </c>
      <c r="CF63" s="114">
        <v>22.653199999999998</v>
      </c>
      <c r="CG63" s="114">
        <v>23.7178</v>
      </c>
      <c r="CH63" s="114">
        <v>21.164400000000001</v>
      </c>
      <c r="CI63" s="114">
        <v>45.665900000000001</v>
      </c>
      <c r="CJ63" s="114">
        <v>47.749200000000002</v>
      </c>
      <c r="CK63" s="114">
        <v>43.134399999999999</v>
      </c>
      <c r="CL63" s="114">
        <v>36.3568</v>
      </c>
      <c r="CM63" s="114">
        <v>37.091000000000001</v>
      </c>
      <c r="CN63" s="114">
        <v>35.4679</v>
      </c>
      <c r="CO63" s="114">
        <v>35.1233</v>
      </c>
      <c r="CP63" s="114">
        <v>34.5122</v>
      </c>
      <c r="CQ63" s="114">
        <v>35.927700000000002</v>
      </c>
      <c r="CR63" s="114">
        <v>29.271799999999999</v>
      </c>
      <c r="CS63" s="114">
        <v>31.4436</v>
      </c>
      <c r="CT63" s="114">
        <v>26.529299999999999</v>
      </c>
    </row>
    <row r="64" spans="1:98" ht="15.5">
      <c r="A64" s="256"/>
      <c r="B64" s="233" t="s">
        <v>130</v>
      </c>
      <c r="C64" s="114">
        <v>21.5764</v>
      </c>
      <c r="D64" s="114">
        <v>23.5168</v>
      </c>
      <c r="E64" s="114">
        <v>18.8858</v>
      </c>
      <c r="F64" s="114">
        <v>19.006699999999999</v>
      </c>
      <c r="G64" s="114">
        <v>20.0687</v>
      </c>
      <c r="H64" s="114">
        <v>17.4617</v>
      </c>
      <c r="I64" s="114">
        <v>18.992000000000001</v>
      </c>
      <c r="J64" s="114">
        <v>19.380299999999998</v>
      </c>
      <c r="K64" s="114">
        <v>18.464099999999998</v>
      </c>
      <c r="L64" s="114">
        <v>32.519599999999997</v>
      </c>
      <c r="M64" s="114">
        <v>31.122800000000002</v>
      </c>
      <c r="N64" s="114">
        <v>34.130000000000003</v>
      </c>
      <c r="O64" s="114">
        <v>20.9938</v>
      </c>
      <c r="P64" s="114">
        <v>20.7653</v>
      </c>
      <c r="Q64" s="114">
        <v>21.355399999999999</v>
      </c>
      <c r="R64" s="114">
        <v>21.110499999999998</v>
      </c>
      <c r="S64" s="114">
        <v>20.9255</v>
      </c>
      <c r="T64" s="114">
        <v>21.323899999999998</v>
      </c>
      <c r="U64" s="114">
        <v>36.262799999999999</v>
      </c>
      <c r="V64" s="114">
        <v>32.902299999999997</v>
      </c>
      <c r="W64" s="114">
        <v>40.785800000000002</v>
      </c>
      <c r="X64" s="114">
        <v>18.089400000000001</v>
      </c>
      <c r="Y64" s="114">
        <v>19.431999999999999</v>
      </c>
      <c r="Z64" s="114">
        <v>16.277799999999999</v>
      </c>
      <c r="AA64" s="114">
        <v>30.2316</v>
      </c>
      <c r="AB64" s="114">
        <v>33.389299999999999</v>
      </c>
      <c r="AC64" s="114">
        <v>26.338899999999999</v>
      </c>
      <c r="AD64" s="114">
        <v>29.534099999999999</v>
      </c>
      <c r="AE64" s="114">
        <v>29.125299999999999</v>
      </c>
      <c r="AF64" s="114">
        <v>30.074999999999999</v>
      </c>
      <c r="AG64" s="114">
        <v>35.207999999999998</v>
      </c>
      <c r="AH64" s="114">
        <v>36.9619</v>
      </c>
      <c r="AI64" s="114">
        <v>32.694699999999997</v>
      </c>
      <c r="AJ64" s="114">
        <v>29.171099999999999</v>
      </c>
      <c r="AK64" s="114">
        <v>30.791699999999999</v>
      </c>
      <c r="AL64" s="114">
        <v>27.093499999999999</v>
      </c>
      <c r="AM64" s="114">
        <v>49.367600000000003</v>
      </c>
      <c r="AN64" s="114">
        <v>46.780099999999997</v>
      </c>
      <c r="AO64" s="114">
        <v>52.007300000000001</v>
      </c>
      <c r="AP64" s="114">
        <v>46.679699999999997</v>
      </c>
      <c r="AQ64" s="114">
        <v>48.197200000000002</v>
      </c>
      <c r="AR64" s="114">
        <v>44.929699999999997</v>
      </c>
      <c r="AS64" s="114">
        <v>24.657800000000002</v>
      </c>
      <c r="AT64" s="114">
        <v>26.278600000000001</v>
      </c>
      <c r="AU64" s="114">
        <v>22.428999999999998</v>
      </c>
      <c r="AV64" s="114">
        <v>44.388300000000001</v>
      </c>
      <c r="AW64" s="114">
        <v>48.0565</v>
      </c>
      <c r="AX64" s="114">
        <v>39.993899999999996</v>
      </c>
      <c r="AY64" s="114">
        <v>37.310299999999998</v>
      </c>
      <c r="AZ64" s="114">
        <v>41.794400000000003</v>
      </c>
      <c r="BA64" s="114">
        <v>31.943000000000001</v>
      </c>
      <c r="BB64" s="114">
        <v>31.249199999999998</v>
      </c>
      <c r="BC64" s="114">
        <v>30.4405</v>
      </c>
      <c r="BD64" s="114">
        <v>32.108899999999998</v>
      </c>
      <c r="BE64" s="114">
        <v>21.556100000000001</v>
      </c>
      <c r="BF64" s="114">
        <v>22.162400000000002</v>
      </c>
      <c r="BG64" s="114">
        <v>20.625399999999999</v>
      </c>
      <c r="BH64" s="114">
        <v>53.2074</v>
      </c>
      <c r="BI64" s="114">
        <v>49.033799999999999</v>
      </c>
      <c r="BJ64" s="114">
        <v>56.693399999999997</v>
      </c>
      <c r="BK64" s="114">
        <v>41.143700000000003</v>
      </c>
      <c r="BL64" s="114">
        <v>44.566400000000002</v>
      </c>
      <c r="BM64" s="114">
        <v>37.072600000000001</v>
      </c>
      <c r="BN64" s="114">
        <v>19.668399999999998</v>
      </c>
      <c r="BO64" s="114">
        <v>22.349599999999999</v>
      </c>
      <c r="BP64" s="114">
        <v>15.735799999999999</v>
      </c>
      <c r="BQ64" s="114">
        <v>22.748999999999999</v>
      </c>
      <c r="BR64" s="114">
        <v>23.979900000000001</v>
      </c>
      <c r="BS64" s="114">
        <v>20.921199999999999</v>
      </c>
      <c r="BT64" s="114">
        <v>25.4956</v>
      </c>
      <c r="BU64" s="114">
        <v>26.605</v>
      </c>
      <c r="BV64" s="114">
        <v>24.138999999999999</v>
      </c>
      <c r="BW64" s="114">
        <v>30.424700000000001</v>
      </c>
      <c r="BX64" s="114">
        <v>30.6754</v>
      </c>
      <c r="BY64" s="114">
        <v>30.099299999999999</v>
      </c>
      <c r="BZ64" s="114">
        <v>20.492899999999999</v>
      </c>
      <c r="CA64" s="114">
        <v>21.024899999999999</v>
      </c>
      <c r="CB64" s="114">
        <v>19.8095</v>
      </c>
      <c r="CC64" s="114">
        <v>37.769300000000001</v>
      </c>
      <c r="CD64" s="114">
        <v>36.744599999999998</v>
      </c>
      <c r="CE64" s="114">
        <v>39.154899999999998</v>
      </c>
      <c r="CF64" s="114">
        <v>22.085699999999999</v>
      </c>
      <c r="CG64" s="114">
        <v>23.366</v>
      </c>
      <c r="CH64" s="114">
        <v>20.351800000000001</v>
      </c>
      <c r="CI64" s="114">
        <v>46.887799999999999</v>
      </c>
      <c r="CJ64" s="114">
        <v>49.392499999999998</v>
      </c>
      <c r="CK64" s="114">
        <v>43.781100000000002</v>
      </c>
      <c r="CL64" s="114">
        <v>37.658099999999997</v>
      </c>
      <c r="CM64" s="114">
        <v>38.4251</v>
      </c>
      <c r="CN64" s="114">
        <v>36.720999999999997</v>
      </c>
      <c r="CO64" s="114">
        <v>33.860700000000001</v>
      </c>
      <c r="CP64" s="114">
        <v>32.956699999999998</v>
      </c>
      <c r="CQ64" s="114">
        <v>35.041600000000003</v>
      </c>
      <c r="CR64" s="114">
        <v>29.444600000000001</v>
      </c>
      <c r="CS64" s="114">
        <v>31.8399</v>
      </c>
      <c r="CT64" s="114">
        <v>26.476299999999998</v>
      </c>
    </row>
    <row r="65" spans="1:98" ht="15.5">
      <c r="A65" s="256">
        <v>2020</v>
      </c>
      <c r="B65" s="233" t="s">
        <v>127</v>
      </c>
      <c r="C65" s="114">
        <v>20.092300000000002</v>
      </c>
      <c r="D65" s="114">
        <v>22.7331</v>
      </c>
      <c r="E65" s="114">
        <v>16.231000000000002</v>
      </c>
      <c r="F65" s="114">
        <v>19.040299999999998</v>
      </c>
      <c r="G65" s="114">
        <v>21.502300000000002</v>
      </c>
      <c r="H65" s="114">
        <v>15.4178</v>
      </c>
      <c r="I65" s="114">
        <v>18.438800000000001</v>
      </c>
      <c r="J65" s="114">
        <v>19.6569</v>
      </c>
      <c r="K65" s="114">
        <v>16.7363</v>
      </c>
      <c r="L65" s="114">
        <v>31.616900000000001</v>
      </c>
      <c r="M65" s="114">
        <v>30.8123</v>
      </c>
      <c r="N65" s="114">
        <v>32.587200000000003</v>
      </c>
      <c r="O65" s="114">
        <v>19.8901</v>
      </c>
      <c r="P65" s="114">
        <v>20.210599999999999</v>
      </c>
      <c r="Q65" s="114">
        <v>19.387699999999999</v>
      </c>
      <c r="R65" s="114">
        <v>20.822800000000001</v>
      </c>
      <c r="S65" s="114">
        <v>19.5596</v>
      </c>
      <c r="T65" s="114">
        <v>22.364000000000001</v>
      </c>
      <c r="U65" s="114">
        <v>35.6188</v>
      </c>
      <c r="V65" s="114">
        <v>31.784400000000002</v>
      </c>
      <c r="W65" s="114">
        <v>40.542299999999997</v>
      </c>
      <c r="X65" s="114">
        <v>16.716799999999999</v>
      </c>
      <c r="Y65" s="114">
        <v>18.593</v>
      </c>
      <c r="Z65" s="114">
        <v>14.212300000000001</v>
      </c>
      <c r="AA65" s="114">
        <v>28.8735</v>
      </c>
      <c r="AB65" s="114">
        <v>32.941499999999998</v>
      </c>
      <c r="AC65" s="114">
        <v>23.806000000000001</v>
      </c>
      <c r="AD65" s="114">
        <v>28.189399999999999</v>
      </c>
      <c r="AE65" s="114">
        <v>28.726099999999999</v>
      </c>
      <c r="AF65" s="114">
        <v>27.4604</v>
      </c>
      <c r="AG65" s="114">
        <v>36.707900000000002</v>
      </c>
      <c r="AH65" s="114">
        <v>38.969299999999997</v>
      </c>
      <c r="AI65" s="114">
        <v>33.403700000000001</v>
      </c>
      <c r="AJ65" s="114">
        <v>29.0669</v>
      </c>
      <c r="AK65" s="114">
        <v>30.604700000000001</v>
      </c>
      <c r="AL65" s="114">
        <v>27.0382</v>
      </c>
      <c r="AM65" s="114">
        <v>47.470700000000001</v>
      </c>
      <c r="AN65" s="114">
        <v>45.535800000000002</v>
      </c>
      <c r="AO65" s="114">
        <v>49.551600000000001</v>
      </c>
      <c r="AP65" s="114">
        <v>45.729799999999997</v>
      </c>
      <c r="AQ65" s="114">
        <v>48.7363</v>
      </c>
      <c r="AR65" s="114">
        <v>42.051200000000001</v>
      </c>
      <c r="AS65" s="114">
        <v>25.335999999999999</v>
      </c>
      <c r="AT65" s="114">
        <v>27.558299999999999</v>
      </c>
      <c r="AU65" s="114">
        <v>22.3127</v>
      </c>
      <c r="AV65" s="114">
        <v>39.950499999999998</v>
      </c>
      <c r="AW65" s="114">
        <v>41.921199999999999</v>
      </c>
      <c r="AX65" s="114">
        <v>37.694699999999997</v>
      </c>
      <c r="AY65" s="114">
        <v>37.213000000000001</v>
      </c>
      <c r="AZ65" s="114">
        <v>41.970599999999997</v>
      </c>
      <c r="BA65" s="114">
        <v>31.3752</v>
      </c>
      <c r="BB65" s="114">
        <v>31.688700000000001</v>
      </c>
      <c r="BC65" s="114">
        <v>31.4482</v>
      </c>
      <c r="BD65" s="114">
        <v>31.937100000000001</v>
      </c>
      <c r="BE65" s="114">
        <v>21.833300000000001</v>
      </c>
      <c r="BF65" s="114">
        <v>22.2849</v>
      </c>
      <c r="BG65" s="114">
        <v>21.113900000000001</v>
      </c>
      <c r="BH65" s="114">
        <v>52.852200000000003</v>
      </c>
      <c r="BI65" s="114">
        <v>48.214599999999997</v>
      </c>
      <c r="BJ65" s="114">
        <v>57.059699999999999</v>
      </c>
      <c r="BK65" s="114">
        <v>40.671500000000002</v>
      </c>
      <c r="BL65" s="114">
        <v>43.640599999999999</v>
      </c>
      <c r="BM65" s="114">
        <v>37.171700000000001</v>
      </c>
      <c r="BN65" s="114">
        <v>17.295000000000002</v>
      </c>
      <c r="BO65" s="114">
        <v>18.8825</v>
      </c>
      <c r="BP65" s="114">
        <v>14.947100000000001</v>
      </c>
      <c r="BQ65" s="114">
        <v>21.9621</v>
      </c>
      <c r="BR65" s="114">
        <v>22.985900000000001</v>
      </c>
      <c r="BS65" s="114">
        <v>20.441299999999998</v>
      </c>
      <c r="BT65" s="114">
        <v>25.573599999999999</v>
      </c>
      <c r="BU65" s="114">
        <v>27.624500000000001</v>
      </c>
      <c r="BV65" s="114">
        <v>23.0929</v>
      </c>
      <c r="BW65" s="114">
        <v>28.110299999999999</v>
      </c>
      <c r="BX65" s="114">
        <v>27.962299999999999</v>
      </c>
      <c r="BY65" s="114">
        <v>28.302</v>
      </c>
      <c r="BZ65" s="114">
        <v>22.7439</v>
      </c>
      <c r="CA65" s="114">
        <v>23.927</v>
      </c>
      <c r="CB65" s="114">
        <v>21.140599999999999</v>
      </c>
      <c r="CC65" s="114">
        <v>35.3414</v>
      </c>
      <c r="CD65" s="114">
        <v>32.81</v>
      </c>
      <c r="CE65" s="114">
        <v>38.592300000000002</v>
      </c>
      <c r="CF65" s="114">
        <v>23.706900000000001</v>
      </c>
      <c r="CG65" s="114">
        <v>24.970400000000001</v>
      </c>
      <c r="CH65" s="114">
        <v>21.9712</v>
      </c>
      <c r="CI65" s="114">
        <v>46.983400000000003</v>
      </c>
      <c r="CJ65" s="114">
        <v>49.286099999999998</v>
      </c>
      <c r="CK65" s="114">
        <v>44.171999999999997</v>
      </c>
      <c r="CL65" s="114">
        <v>40.429400000000001</v>
      </c>
      <c r="CM65" s="114">
        <v>40.250399999999999</v>
      </c>
      <c r="CN65" s="114">
        <v>40.641800000000003</v>
      </c>
      <c r="CO65" s="114">
        <v>33.999899999999997</v>
      </c>
      <c r="CP65" s="114">
        <v>33.253700000000002</v>
      </c>
      <c r="CQ65" s="114">
        <v>34.973199999999999</v>
      </c>
      <c r="CR65" s="114">
        <v>27.285</v>
      </c>
      <c r="CS65" s="114">
        <v>29.099900000000002</v>
      </c>
      <c r="CT65" s="114">
        <v>25.0474</v>
      </c>
    </row>
    <row r="66" spans="1:98" ht="15.5">
      <c r="A66" s="256"/>
      <c r="B66" s="233" t="s">
        <v>128</v>
      </c>
      <c r="C66" s="115">
        <f>AVERAGE(C67,C65)</f>
        <v>20.435549999999999</v>
      </c>
      <c r="D66" s="115">
        <f>AVERAGE(D67,D65)</f>
        <v>23.01285</v>
      </c>
      <c r="E66" s="115">
        <f t="shared" ref="E66:S66" si="0">AVERAGE(E67,E65)</f>
        <v>16.600250000000003</v>
      </c>
      <c r="F66" s="115">
        <f t="shared" si="0"/>
        <v>19.680099999999999</v>
      </c>
      <c r="G66" s="115">
        <f t="shared" si="0"/>
        <v>22.9175</v>
      </c>
      <c r="H66" s="115">
        <f t="shared" si="0"/>
        <v>14.76145</v>
      </c>
      <c r="I66" s="115">
        <f t="shared" si="0"/>
        <v>19.952100000000002</v>
      </c>
      <c r="J66" s="115">
        <f t="shared" si="0"/>
        <v>21.5078</v>
      </c>
      <c r="K66" s="115">
        <f t="shared" si="0"/>
        <v>17.7102</v>
      </c>
      <c r="L66" s="115">
        <f t="shared" si="0"/>
        <v>30.648800000000001</v>
      </c>
      <c r="M66" s="115">
        <f t="shared" si="0"/>
        <v>28.64245</v>
      </c>
      <c r="N66" s="115">
        <f t="shared" si="0"/>
        <v>33.280500000000004</v>
      </c>
      <c r="O66" s="115">
        <f t="shared" si="0"/>
        <v>22.1387</v>
      </c>
      <c r="P66" s="115">
        <f t="shared" si="0"/>
        <v>22.540700000000001</v>
      </c>
      <c r="Q66" s="115">
        <f t="shared" si="0"/>
        <v>21.507649999999998</v>
      </c>
      <c r="R66" s="115">
        <f t="shared" si="0"/>
        <v>21.415900000000001</v>
      </c>
      <c r="S66" s="115">
        <f t="shared" si="0"/>
        <v>20.638349999999999</v>
      </c>
      <c r="T66" s="115">
        <f t="shared" ref="T66:AY66" si="1">AVERAGE(T67,T65)</f>
        <v>22.386000000000003</v>
      </c>
      <c r="U66" s="115">
        <f t="shared" si="1"/>
        <v>36.031750000000002</v>
      </c>
      <c r="V66" s="115">
        <f t="shared" si="1"/>
        <v>33.342100000000002</v>
      </c>
      <c r="W66" s="115">
        <f t="shared" si="1"/>
        <v>39.558949999999996</v>
      </c>
      <c r="X66" s="115">
        <f t="shared" si="1"/>
        <v>17.433450000000001</v>
      </c>
      <c r="Y66" s="115">
        <f t="shared" si="1"/>
        <v>19.895150000000001</v>
      </c>
      <c r="Z66" s="115">
        <f t="shared" si="1"/>
        <v>14.029199999999999</v>
      </c>
      <c r="AA66" s="115">
        <f t="shared" si="1"/>
        <v>28.2182</v>
      </c>
      <c r="AB66" s="115">
        <f t="shared" si="1"/>
        <v>31.6709</v>
      </c>
      <c r="AC66" s="115">
        <f t="shared" si="1"/>
        <v>23.8719</v>
      </c>
      <c r="AD66" s="115">
        <f t="shared" si="1"/>
        <v>28.666249999999998</v>
      </c>
      <c r="AE66" s="115">
        <f t="shared" si="1"/>
        <v>29.904499999999999</v>
      </c>
      <c r="AF66" s="115">
        <f t="shared" si="1"/>
        <v>26.93045</v>
      </c>
      <c r="AG66" s="115">
        <f t="shared" si="1"/>
        <v>35.579099999999997</v>
      </c>
      <c r="AH66" s="115">
        <f t="shared" si="1"/>
        <v>37.320799999999998</v>
      </c>
      <c r="AI66" s="115">
        <f t="shared" si="1"/>
        <v>32.929450000000003</v>
      </c>
      <c r="AJ66" s="115">
        <f t="shared" si="1"/>
        <v>29.871500000000001</v>
      </c>
      <c r="AK66" s="115">
        <f t="shared" si="1"/>
        <v>31.34055</v>
      </c>
      <c r="AL66" s="115">
        <f t="shared" si="1"/>
        <v>27.883649999999999</v>
      </c>
      <c r="AM66" s="115">
        <f t="shared" si="1"/>
        <v>48.905699999999996</v>
      </c>
      <c r="AN66" s="115">
        <f t="shared" si="1"/>
        <v>47.539050000000003</v>
      </c>
      <c r="AO66" s="115">
        <f t="shared" si="1"/>
        <v>50.448599999999999</v>
      </c>
      <c r="AP66" s="115">
        <f t="shared" si="1"/>
        <v>45.47</v>
      </c>
      <c r="AQ66" s="115">
        <f t="shared" si="1"/>
        <v>49.022449999999999</v>
      </c>
      <c r="AR66" s="115">
        <f t="shared" si="1"/>
        <v>40.82105</v>
      </c>
      <c r="AS66" s="115">
        <f t="shared" si="1"/>
        <v>25.905799999999999</v>
      </c>
      <c r="AT66" s="115">
        <f t="shared" si="1"/>
        <v>28.335899999999999</v>
      </c>
      <c r="AU66" s="115">
        <f t="shared" si="1"/>
        <v>22.502749999999999</v>
      </c>
      <c r="AV66" s="115">
        <f t="shared" si="1"/>
        <v>39.783799999999999</v>
      </c>
      <c r="AW66" s="115">
        <f t="shared" si="1"/>
        <v>43.430750000000003</v>
      </c>
      <c r="AX66" s="115">
        <f t="shared" si="1"/>
        <v>35.241299999999995</v>
      </c>
      <c r="AY66" s="115">
        <f t="shared" si="1"/>
        <v>39.131050000000002</v>
      </c>
      <c r="AZ66" s="115">
        <f t="shared" ref="AZ66:CE66" si="2">AVERAGE(AZ67,AZ65)</f>
        <v>43.685599999999994</v>
      </c>
      <c r="BA66" s="115">
        <f t="shared" si="2"/>
        <v>33.491500000000002</v>
      </c>
      <c r="BB66" s="115">
        <f t="shared" si="2"/>
        <v>28.355049999999999</v>
      </c>
      <c r="BC66" s="115">
        <f t="shared" si="2"/>
        <v>28.5471</v>
      </c>
      <c r="BD66" s="115">
        <f t="shared" si="2"/>
        <v>28.044249999999998</v>
      </c>
      <c r="BE66" s="115">
        <f t="shared" si="2"/>
        <v>23.12425</v>
      </c>
      <c r="BF66" s="115">
        <f t="shared" si="2"/>
        <v>24.025550000000003</v>
      </c>
      <c r="BG66" s="115">
        <f t="shared" si="2"/>
        <v>21.671849999999999</v>
      </c>
      <c r="BH66" s="115">
        <f t="shared" si="2"/>
        <v>51.947600000000001</v>
      </c>
      <c r="BI66" s="115">
        <f t="shared" si="2"/>
        <v>47.335499999999996</v>
      </c>
      <c r="BJ66" s="115">
        <f t="shared" si="2"/>
        <v>56.3748</v>
      </c>
      <c r="BK66" s="115">
        <f t="shared" si="2"/>
        <v>37.384100000000004</v>
      </c>
      <c r="BL66" s="115">
        <f t="shared" si="2"/>
        <v>41.034500000000001</v>
      </c>
      <c r="BM66" s="115">
        <f t="shared" si="2"/>
        <v>32.957450000000001</v>
      </c>
      <c r="BN66" s="115">
        <f t="shared" si="2"/>
        <v>19.361800000000002</v>
      </c>
      <c r="BO66" s="115">
        <f t="shared" si="2"/>
        <v>21.48385</v>
      </c>
      <c r="BP66" s="115">
        <f t="shared" si="2"/>
        <v>16.238299999999999</v>
      </c>
      <c r="BQ66" s="115">
        <f t="shared" si="2"/>
        <v>22.795200000000001</v>
      </c>
      <c r="BR66" s="115">
        <f t="shared" si="2"/>
        <v>23.34975</v>
      </c>
      <c r="BS66" s="115">
        <f t="shared" si="2"/>
        <v>21.9696</v>
      </c>
      <c r="BT66" s="115">
        <f t="shared" si="2"/>
        <v>25.06335</v>
      </c>
      <c r="BU66" s="115">
        <f t="shared" si="2"/>
        <v>28.204650000000001</v>
      </c>
      <c r="BV66" s="115">
        <f t="shared" si="2"/>
        <v>20.889900000000001</v>
      </c>
      <c r="BW66" s="115">
        <f t="shared" si="2"/>
        <v>28.791449999999998</v>
      </c>
      <c r="BX66" s="115">
        <f t="shared" si="2"/>
        <v>28.841999999999999</v>
      </c>
      <c r="BY66" s="115">
        <f t="shared" si="2"/>
        <v>28.71855</v>
      </c>
      <c r="BZ66" s="115">
        <f t="shared" si="2"/>
        <v>22.244999999999997</v>
      </c>
      <c r="CA66" s="115">
        <f t="shared" si="2"/>
        <v>24.45485</v>
      </c>
      <c r="CB66" s="115">
        <f t="shared" si="2"/>
        <v>19.044699999999999</v>
      </c>
      <c r="CC66" s="115">
        <f t="shared" si="2"/>
        <v>36.617899999999999</v>
      </c>
      <c r="CD66" s="115">
        <f t="shared" si="2"/>
        <v>35.495649999999998</v>
      </c>
      <c r="CE66" s="115">
        <f t="shared" si="2"/>
        <v>38.026049999999998</v>
      </c>
      <c r="CF66" s="115">
        <f t="shared" ref="CF66:CT66" si="3">AVERAGE(CF67,CF65)</f>
        <v>23.719450000000002</v>
      </c>
      <c r="CG66" s="115">
        <f t="shared" si="3"/>
        <v>24.406500000000001</v>
      </c>
      <c r="CH66" s="115">
        <f t="shared" si="3"/>
        <v>22.769849999999998</v>
      </c>
      <c r="CI66" s="115">
        <f t="shared" si="3"/>
        <v>44.883200000000002</v>
      </c>
      <c r="CJ66" s="115">
        <f t="shared" si="3"/>
        <v>46.617149999999995</v>
      </c>
      <c r="CK66" s="115">
        <f t="shared" si="3"/>
        <v>42.685949999999998</v>
      </c>
      <c r="CL66" s="115">
        <f t="shared" si="3"/>
        <v>38.866749999999996</v>
      </c>
      <c r="CM66" s="115">
        <f t="shared" si="3"/>
        <v>38.740300000000005</v>
      </c>
      <c r="CN66" s="115">
        <f t="shared" si="3"/>
        <v>39.01925</v>
      </c>
      <c r="CO66" s="115">
        <f t="shared" si="3"/>
        <v>32.289149999999999</v>
      </c>
      <c r="CP66" s="115">
        <f t="shared" si="3"/>
        <v>31.419750000000001</v>
      </c>
      <c r="CQ66" s="115">
        <f t="shared" si="3"/>
        <v>33.519149999999996</v>
      </c>
      <c r="CR66" s="115">
        <f t="shared" si="3"/>
        <v>29.55585</v>
      </c>
      <c r="CS66" s="115">
        <f t="shared" si="3"/>
        <v>31.875999999999998</v>
      </c>
      <c r="CT66" s="115">
        <f t="shared" si="3"/>
        <v>26.49775</v>
      </c>
    </row>
    <row r="67" spans="1:98" ht="15.5">
      <c r="A67" s="256"/>
      <c r="B67" s="233" t="s">
        <v>129</v>
      </c>
      <c r="C67" s="114">
        <v>20.7788</v>
      </c>
      <c r="D67" s="114">
        <v>23.2926</v>
      </c>
      <c r="E67" s="114">
        <v>16.9695</v>
      </c>
      <c r="F67" s="114">
        <v>20.319900000000001</v>
      </c>
      <c r="G67" s="114">
        <v>24.332699999999999</v>
      </c>
      <c r="H67" s="114">
        <v>14.1051</v>
      </c>
      <c r="I67" s="114">
        <v>21.465399999999999</v>
      </c>
      <c r="J67" s="114">
        <v>23.358699999999999</v>
      </c>
      <c r="K67" s="114">
        <v>18.684100000000001</v>
      </c>
      <c r="L67" s="114">
        <v>29.680700000000002</v>
      </c>
      <c r="M67" s="114">
        <v>26.4726</v>
      </c>
      <c r="N67" s="114">
        <v>33.973799999999997</v>
      </c>
      <c r="O67" s="114">
        <v>24.3873</v>
      </c>
      <c r="P67" s="114">
        <v>24.870799999999999</v>
      </c>
      <c r="Q67" s="114">
        <v>23.627600000000001</v>
      </c>
      <c r="R67" s="114">
        <v>22.009</v>
      </c>
      <c r="S67" s="114">
        <v>21.717099999999999</v>
      </c>
      <c r="T67" s="114">
        <v>22.408000000000001</v>
      </c>
      <c r="U67" s="114">
        <v>36.444699999999997</v>
      </c>
      <c r="V67" s="114">
        <v>34.899799999999999</v>
      </c>
      <c r="W67" s="114">
        <v>38.575600000000001</v>
      </c>
      <c r="X67" s="114">
        <v>18.150099999999998</v>
      </c>
      <c r="Y67" s="114">
        <v>21.197299999999998</v>
      </c>
      <c r="Z67" s="114">
        <v>13.8461</v>
      </c>
      <c r="AA67" s="114">
        <v>27.562899999999999</v>
      </c>
      <c r="AB67" s="114">
        <v>30.400300000000001</v>
      </c>
      <c r="AC67" s="114">
        <v>23.937799999999999</v>
      </c>
      <c r="AD67" s="114">
        <v>29.1431</v>
      </c>
      <c r="AE67" s="114">
        <v>31.082899999999999</v>
      </c>
      <c r="AF67" s="114">
        <v>26.400500000000001</v>
      </c>
      <c r="AG67" s="114">
        <v>34.450299999999999</v>
      </c>
      <c r="AH67" s="114">
        <v>35.6723</v>
      </c>
      <c r="AI67" s="114">
        <v>32.455199999999998</v>
      </c>
      <c r="AJ67" s="114">
        <v>30.676100000000002</v>
      </c>
      <c r="AK67" s="114">
        <v>32.0764</v>
      </c>
      <c r="AL67" s="114">
        <v>28.729099999999999</v>
      </c>
      <c r="AM67" s="114">
        <v>50.340699999999998</v>
      </c>
      <c r="AN67" s="114">
        <v>49.542299999999997</v>
      </c>
      <c r="AO67" s="114">
        <v>51.345599999999997</v>
      </c>
      <c r="AP67" s="114">
        <v>45.2102</v>
      </c>
      <c r="AQ67" s="114">
        <v>49.308599999999998</v>
      </c>
      <c r="AR67" s="114">
        <v>39.590899999999998</v>
      </c>
      <c r="AS67" s="114">
        <v>26.4756</v>
      </c>
      <c r="AT67" s="114">
        <v>29.113499999999998</v>
      </c>
      <c r="AU67" s="114">
        <v>22.692799999999998</v>
      </c>
      <c r="AV67" s="114">
        <v>39.617100000000001</v>
      </c>
      <c r="AW67" s="114">
        <v>44.940300000000001</v>
      </c>
      <c r="AX67" s="114">
        <v>32.7879</v>
      </c>
      <c r="AY67" s="114">
        <v>41.049100000000003</v>
      </c>
      <c r="AZ67" s="114">
        <v>45.400599999999997</v>
      </c>
      <c r="BA67" s="114">
        <v>35.607799999999997</v>
      </c>
      <c r="BB67" s="114">
        <v>25.0214</v>
      </c>
      <c r="BC67" s="114">
        <v>25.646000000000001</v>
      </c>
      <c r="BD67" s="114">
        <v>24.151399999999999</v>
      </c>
      <c r="BE67" s="114">
        <v>24.415199999999999</v>
      </c>
      <c r="BF67" s="114">
        <v>25.766200000000001</v>
      </c>
      <c r="BG67" s="114">
        <v>22.229800000000001</v>
      </c>
      <c r="BH67" s="114">
        <v>51.042999999999999</v>
      </c>
      <c r="BI67" s="114">
        <v>46.456400000000002</v>
      </c>
      <c r="BJ67" s="114">
        <v>55.689900000000002</v>
      </c>
      <c r="BK67" s="114">
        <v>34.096699999999998</v>
      </c>
      <c r="BL67" s="114">
        <v>38.428400000000003</v>
      </c>
      <c r="BM67" s="114">
        <v>28.743200000000002</v>
      </c>
      <c r="BN67" s="114">
        <v>21.428599999999999</v>
      </c>
      <c r="BO67" s="114">
        <v>24.0852</v>
      </c>
      <c r="BP67" s="114">
        <v>17.529499999999999</v>
      </c>
      <c r="BQ67" s="114">
        <v>23.628299999999999</v>
      </c>
      <c r="BR67" s="114">
        <v>23.7136</v>
      </c>
      <c r="BS67" s="114">
        <v>23.497900000000001</v>
      </c>
      <c r="BT67" s="114">
        <v>24.553100000000001</v>
      </c>
      <c r="BU67" s="114">
        <v>28.784800000000001</v>
      </c>
      <c r="BV67" s="114">
        <v>18.686900000000001</v>
      </c>
      <c r="BW67" s="114">
        <v>29.4726</v>
      </c>
      <c r="BX67" s="114">
        <v>29.721699999999998</v>
      </c>
      <c r="BY67" s="114">
        <v>29.135100000000001</v>
      </c>
      <c r="BZ67" s="114">
        <v>21.746099999999998</v>
      </c>
      <c r="CA67" s="114">
        <v>24.982700000000001</v>
      </c>
      <c r="CB67" s="114">
        <v>16.948799999999999</v>
      </c>
      <c r="CC67" s="114">
        <v>37.894399999999997</v>
      </c>
      <c r="CD67" s="114">
        <v>38.1813</v>
      </c>
      <c r="CE67" s="114">
        <v>37.459800000000001</v>
      </c>
      <c r="CF67" s="114">
        <v>23.731999999999999</v>
      </c>
      <c r="CG67" s="114">
        <v>23.842600000000001</v>
      </c>
      <c r="CH67" s="114">
        <v>23.5685</v>
      </c>
      <c r="CI67" s="114">
        <v>42.783000000000001</v>
      </c>
      <c r="CJ67" s="114">
        <v>43.9482</v>
      </c>
      <c r="CK67" s="114">
        <v>41.1999</v>
      </c>
      <c r="CL67" s="114">
        <v>37.304099999999998</v>
      </c>
      <c r="CM67" s="114">
        <v>37.230200000000004</v>
      </c>
      <c r="CN67" s="114">
        <v>37.396700000000003</v>
      </c>
      <c r="CO67" s="114">
        <v>30.578399999999998</v>
      </c>
      <c r="CP67" s="114">
        <v>29.585799999999999</v>
      </c>
      <c r="CQ67" s="114">
        <v>32.065100000000001</v>
      </c>
      <c r="CR67" s="114">
        <v>31.826699999999999</v>
      </c>
      <c r="CS67" s="114">
        <v>34.652099999999997</v>
      </c>
      <c r="CT67" s="114">
        <v>27.9481</v>
      </c>
    </row>
    <row r="68" spans="1:98" ht="15.5">
      <c r="A68" s="256"/>
      <c r="B68" s="233" t="s">
        <v>130</v>
      </c>
      <c r="C68" s="114">
        <v>18.5398</v>
      </c>
      <c r="D68" s="114">
        <v>21.1843</v>
      </c>
      <c r="E68" s="114">
        <v>14.8239</v>
      </c>
      <c r="F68" s="114">
        <v>20.892900000000001</v>
      </c>
      <c r="G68" s="114">
        <v>22.722999999999999</v>
      </c>
      <c r="H68" s="114">
        <v>18.0855</v>
      </c>
      <c r="I68" s="114">
        <v>22.488800000000001</v>
      </c>
      <c r="J68" s="114">
        <v>24.235900000000001</v>
      </c>
      <c r="K68" s="114">
        <v>19.832000000000001</v>
      </c>
      <c r="L68" s="114">
        <v>32.416200000000003</v>
      </c>
      <c r="M68" s="114">
        <v>32.354500000000002</v>
      </c>
      <c r="N68" s="114">
        <v>32.497500000000002</v>
      </c>
      <c r="O68" s="114">
        <v>23.482500000000002</v>
      </c>
      <c r="P68" s="114">
        <v>24.551200000000001</v>
      </c>
      <c r="Q68" s="114">
        <v>21.794599999999999</v>
      </c>
      <c r="R68" s="114">
        <v>20.961200000000002</v>
      </c>
      <c r="S68" s="114">
        <v>21.849599999999999</v>
      </c>
      <c r="T68" s="114">
        <v>19.828800000000001</v>
      </c>
      <c r="U68" s="114">
        <v>37.078000000000003</v>
      </c>
      <c r="V68" s="114">
        <v>35.023299999999999</v>
      </c>
      <c r="W68" s="114">
        <v>39.61</v>
      </c>
      <c r="X68" s="114">
        <v>18.125299999999999</v>
      </c>
      <c r="Y68" s="114">
        <v>20.766100000000002</v>
      </c>
      <c r="Z68" s="114">
        <v>14.476599999999999</v>
      </c>
      <c r="AA68" s="114">
        <v>29.167999999999999</v>
      </c>
      <c r="AB68" s="114">
        <v>32.369199999999999</v>
      </c>
      <c r="AC68" s="114">
        <v>25.190999999999999</v>
      </c>
      <c r="AD68" s="114">
        <v>28.649899999999999</v>
      </c>
      <c r="AE68" s="114">
        <v>27.644400000000001</v>
      </c>
      <c r="AF68" s="114">
        <v>30.048500000000001</v>
      </c>
      <c r="AG68" s="114">
        <v>34.753999999999998</v>
      </c>
      <c r="AH68" s="114">
        <v>36.817300000000003</v>
      </c>
      <c r="AI68" s="114">
        <v>31.657800000000002</v>
      </c>
      <c r="AJ68" s="114">
        <v>30.2104</v>
      </c>
      <c r="AK68" s="114">
        <v>32.6905</v>
      </c>
      <c r="AL68" s="114">
        <v>26.800999999999998</v>
      </c>
      <c r="AM68" s="114">
        <v>49.9739</v>
      </c>
      <c r="AN68" s="114">
        <v>48.585999999999999</v>
      </c>
      <c r="AO68" s="114">
        <v>51.3947</v>
      </c>
      <c r="AP68" s="114">
        <v>44.558100000000003</v>
      </c>
      <c r="AQ68" s="114">
        <v>47.225000000000001</v>
      </c>
      <c r="AR68" s="114">
        <v>41.255899999999997</v>
      </c>
      <c r="AS68" s="114">
        <v>25.5288</v>
      </c>
      <c r="AT68" s="114">
        <v>27.578299999999999</v>
      </c>
      <c r="AU68" s="114">
        <v>22.6647</v>
      </c>
      <c r="AV68" s="114">
        <v>41.249899999999997</v>
      </c>
      <c r="AW68" s="114">
        <v>45.665700000000001</v>
      </c>
      <c r="AX68" s="114">
        <v>35.547400000000003</v>
      </c>
      <c r="AY68" s="114">
        <v>39.613199999999999</v>
      </c>
      <c r="AZ68" s="114">
        <v>44.649700000000003</v>
      </c>
      <c r="BA68" s="114">
        <v>33.431899999999999</v>
      </c>
      <c r="BB68" s="114">
        <v>31.0837</v>
      </c>
      <c r="BC68" s="114">
        <v>24.8795</v>
      </c>
      <c r="BD68" s="114">
        <v>38.252099999999999</v>
      </c>
      <c r="BE68" s="114">
        <v>22.340800000000002</v>
      </c>
      <c r="BF68" s="114">
        <v>23.0352</v>
      </c>
      <c r="BG68" s="114">
        <v>21.252199999999998</v>
      </c>
      <c r="BH68" s="114">
        <v>53.948399999999999</v>
      </c>
      <c r="BI68" s="114">
        <v>50.620600000000003</v>
      </c>
      <c r="BJ68" s="114">
        <v>57.070500000000003</v>
      </c>
      <c r="BK68" s="114">
        <v>42.028399999999998</v>
      </c>
      <c r="BL68" s="114">
        <v>43.576300000000003</v>
      </c>
      <c r="BM68" s="114">
        <v>40.200600000000001</v>
      </c>
      <c r="BN68" s="114">
        <v>21.9133</v>
      </c>
      <c r="BO68" s="114">
        <v>23.3506</v>
      </c>
      <c r="BP68" s="114">
        <v>19.846399999999999</v>
      </c>
      <c r="BQ68" s="114">
        <v>25.344899999999999</v>
      </c>
      <c r="BR68" s="114">
        <v>27.0046</v>
      </c>
      <c r="BS68" s="114">
        <v>22.826499999999999</v>
      </c>
      <c r="BT68" s="114">
        <v>26.176600000000001</v>
      </c>
      <c r="BU68" s="114">
        <v>29.139900000000001</v>
      </c>
      <c r="BV68" s="114">
        <v>22.287099999999999</v>
      </c>
      <c r="BW68" s="114">
        <v>29.866199999999999</v>
      </c>
      <c r="BX68" s="114">
        <v>31.141200000000001</v>
      </c>
      <c r="BY68" s="114">
        <v>28.213100000000001</v>
      </c>
      <c r="BZ68" s="114">
        <v>24.253399999999999</v>
      </c>
      <c r="CA68" s="114">
        <v>25.3813</v>
      </c>
      <c r="CB68" s="114">
        <v>22.765799999999999</v>
      </c>
      <c r="CC68" s="114">
        <v>35.873800000000003</v>
      </c>
      <c r="CD68" s="114">
        <v>34.632399999999997</v>
      </c>
      <c r="CE68" s="114">
        <v>37.640300000000003</v>
      </c>
      <c r="CF68" s="114">
        <v>25.8752</v>
      </c>
      <c r="CG68" s="114">
        <v>25.340900000000001</v>
      </c>
      <c r="CH68" s="114">
        <v>26.602599999999999</v>
      </c>
      <c r="CI68" s="114">
        <v>45.868299999999998</v>
      </c>
      <c r="CJ68" s="114">
        <v>46.598500000000001</v>
      </c>
      <c r="CK68" s="114">
        <v>44.961399999999998</v>
      </c>
      <c r="CL68" s="114">
        <v>40.093299999999999</v>
      </c>
      <c r="CM68" s="114">
        <v>40.856699999999996</v>
      </c>
      <c r="CN68" s="114">
        <v>39.178100000000001</v>
      </c>
      <c r="CO68" s="114">
        <v>32.130899999999997</v>
      </c>
      <c r="CP68" s="114">
        <v>29.678899999999999</v>
      </c>
      <c r="CQ68" s="114">
        <v>35.7087</v>
      </c>
      <c r="CR68" s="114">
        <v>33.166499999999999</v>
      </c>
      <c r="CS68" s="114">
        <v>35.861800000000002</v>
      </c>
      <c r="CT68" s="114">
        <v>29.843</v>
      </c>
    </row>
    <row r="69" spans="1:98" ht="15.5">
      <c r="A69" s="256">
        <v>2021</v>
      </c>
      <c r="B69" s="233" t="s">
        <v>127</v>
      </c>
      <c r="C69" s="114">
        <v>20.388200000000001</v>
      </c>
      <c r="D69" s="114">
        <v>23.672499999999999</v>
      </c>
      <c r="E69" s="114">
        <v>15.655799999999999</v>
      </c>
      <c r="F69" s="114">
        <v>18.7883</v>
      </c>
      <c r="G69" s="114">
        <v>20.989000000000001</v>
      </c>
      <c r="H69" s="114">
        <v>15.5055</v>
      </c>
      <c r="I69" s="114">
        <v>23.566099999999999</v>
      </c>
      <c r="J69" s="114">
        <v>24.655999999999999</v>
      </c>
      <c r="K69" s="114">
        <v>22.051500000000001</v>
      </c>
      <c r="L69" s="114">
        <v>35.014499999999998</v>
      </c>
      <c r="M69" s="114">
        <v>32.8491</v>
      </c>
      <c r="N69" s="114">
        <v>37.725900000000003</v>
      </c>
      <c r="O69" s="114">
        <v>22.866599999999998</v>
      </c>
      <c r="P69" s="114">
        <v>23.287400000000002</v>
      </c>
      <c r="Q69" s="114">
        <v>22.209399999999999</v>
      </c>
      <c r="R69" s="114">
        <v>22.930099999999999</v>
      </c>
      <c r="S69" s="114">
        <v>23.005400000000002</v>
      </c>
      <c r="T69" s="114">
        <v>22.8445</v>
      </c>
      <c r="U69" s="114">
        <v>39.524999999999999</v>
      </c>
      <c r="V69" s="114">
        <v>37.224899999999998</v>
      </c>
      <c r="W69" s="114">
        <v>42.558</v>
      </c>
      <c r="X69" s="114">
        <v>15.9214</v>
      </c>
      <c r="Y69" s="114">
        <v>18.3749</v>
      </c>
      <c r="Z69" s="114">
        <v>12.4323</v>
      </c>
      <c r="AA69" s="114">
        <v>29.3566</v>
      </c>
      <c r="AB69" s="114">
        <v>32.6935</v>
      </c>
      <c r="AC69" s="114">
        <v>25.076000000000001</v>
      </c>
      <c r="AD69" s="114">
        <v>30.040700000000001</v>
      </c>
      <c r="AE69" s="114">
        <v>30.312100000000001</v>
      </c>
      <c r="AF69" s="114">
        <v>29.663499999999999</v>
      </c>
      <c r="AG69" s="114">
        <v>36.995899999999999</v>
      </c>
      <c r="AH69" s="114">
        <v>40.035400000000003</v>
      </c>
      <c r="AI69" s="114">
        <v>32.063699999999997</v>
      </c>
      <c r="AJ69" s="114">
        <v>29.808299999999999</v>
      </c>
      <c r="AK69" s="114">
        <v>31.513999999999999</v>
      </c>
      <c r="AL69" s="114">
        <v>27.328700000000001</v>
      </c>
      <c r="AM69" s="114">
        <v>47.746099999999998</v>
      </c>
      <c r="AN69" s="114">
        <v>46.358199999999997</v>
      </c>
      <c r="AO69" s="114">
        <v>49.118899999999996</v>
      </c>
      <c r="AP69" s="114">
        <v>45.022399999999998</v>
      </c>
      <c r="AQ69" s="114">
        <v>47.726700000000001</v>
      </c>
      <c r="AR69" s="114">
        <v>41.525700000000001</v>
      </c>
      <c r="AS69" s="114">
        <v>27.348700000000001</v>
      </c>
      <c r="AT69" s="114">
        <v>30.056799999999999</v>
      </c>
      <c r="AU69" s="114">
        <v>23.537199999999999</v>
      </c>
      <c r="AV69" s="114">
        <v>36.183599999999998</v>
      </c>
      <c r="AW69" s="114">
        <v>42.5839</v>
      </c>
      <c r="AX69" s="114">
        <v>28.663399999999999</v>
      </c>
      <c r="AY69" s="114">
        <v>38.393999999999998</v>
      </c>
      <c r="AZ69" s="114">
        <v>43.749899999999997</v>
      </c>
      <c r="BA69" s="114">
        <v>31.4236</v>
      </c>
      <c r="BB69" s="114">
        <v>27.309899999999999</v>
      </c>
      <c r="BC69" s="114">
        <v>26.677</v>
      </c>
      <c r="BD69" s="114">
        <v>28.1068</v>
      </c>
      <c r="BE69" s="114">
        <v>21.178599999999999</v>
      </c>
      <c r="BF69" s="114">
        <v>21.962299999999999</v>
      </c>
      <c r="BG69" s="114">
        <v>19.886099999999999</v>
      </c>
      <c r="BH69" s="114">
        <v>55.025500000000001</v>
      </c>
      <c r="BI69" s="114">
        <v>52.126399999999997</v>
      </c>
      <c r="BJ69" s="114">
        <v>57.7042</v>
      </c>
      <c r="BK69" s="114">
        <v>42.9786</v>
      </c>
      <c r="BL69" s="114">
        <v>47.308500000000002</v>
      </c>
      <c r="BM69" s="114">
        <v>36.986199999999997</v>
      </c>
      <c r="BN69" s="114">
        <v>21.935600000000001</v>
      </c>
      <c r="BO69" s="114">
        <v>24.169499999999999</v>
      </c>
      <c r="BP69" s="114">
        <v>18.3062</v>
      </c>
      <c r="BQ69" s="114">
        <v>24.1936</v>
      </c>
      <c r="BR69" s="114">
        <v>24.855899999999998</v>
      </c>
      <c r="BS69" s="114">
        <v>23.160499999999999</v>
      </c>
      <c r="BT69" s="114">
        <v>26.839700000000001</v>
      </c>
      <c r="BU69" s="114">
        <v>29.2272</v>
      </c>
      <c r="BV69" s="114">
        <v>23.6678</v>
      </c>
      <c r="BW69" s="114">
        <v>26.327500000000001</v>
      </c>
      <c r="BX69" s="114">
        <v>27.8111</v>
      </c>
      <c r="BY69" s="114">
        <v>24.5246</v>
      </c>
      <c r="BZ69" s="114">
        <v>21.533999999999999</v>
      </c>
      <c r="CA69" s="114">
        <v>23.3367</v>
      </c>
      <c r="CB69" s="114">
        <v>19.144100000000002</v>
      </c>
      <c r="CC69" s="114">
        <v>37.921399999999998</v>
      </c>
      <c r="CD69" s="114">
        <v>35.631799999999998</v>
      </c>
      <c r="CE69" s="114">
        <v>41.009099999999997</v>
      </c>
      <c r="CF69" s="114">
        <v>24.676400000000001</v>
      </c>
      <c r="CG69" s="114">
        <v>26.257300000000001</v>
      </c>
      <c r="CH69" s="114">
        <v>22.4297</v>
      </c>
      <c r="CI69" s="114">
        <v>44.794800000000002</v>
      </c>
      <c r="CJ69" s="114">
        <v>46.104100000000003</v>
      </c>
      <c r="CK69" s="114">
        <v>43.127099999999999</v>
      </c>
      <c r="CL69" s="114">
        <v>42.472700000000003</v>
      </c>
      <c r="CM69" s="114">
        <v>44.110999999999997</v>
      </c>
      <c r="CN69" s="114">
        <v>40.464100000000002</v>
      </c>
      <c r="CO69" s="114">
        <v>34.551200000000001</v>
      </c>
      <c r="CP69" s="114">
        <v>32.689300000000003</v>
      </c>
      <c r="CQ69" s="114">
        <v>37.045999999999999</v>
      </c>
      <c r="CR69" s="114">
        <v>32.062399999999997</v>
      </c>
      <c r="CS69" s="114">
        <v>35.106499999999997</v>
      </c>
      <c r="CT69" s="114">
        <v>28.173100000000002</v>
      </c>
    </row>
    <row r="70" spans="1:98" ht="15.5">
      <c r="A70" s="256"/>
      <c r="B70" s="233" t="s">
        <v>128</v>
      </c>
      <c r="C70" s="114">
        <v>20.526900000000001</v>
      </c>
      <c r="D70" s="114">
        <v>23.228100000000001</v>
      </c>
      <c r="E70" s="114">
        <v>16.798200000000001</v>
      </c>
      <c r="F70" s="114">
        <v>21.3813</v>
      </c>
      <c r="G70" s="114">
        <v>23.753499999999999</v>
      </c>
      <c r="H70" s="114">
        <v>17.7775</v>
      </c>
      <c r="I70" s="114">
        <v>21.127600000000001</v>
      </c>
      <c r="J70" s="114">
        <v>21.968900000000001</v>
      </c>
      <c r="K70" s="114">
        <v>19.975999999999999</v>
      </c>
      <c r="L70" s="114">
        <v>35.071199999999997</v>
      </c>
      <c r="M70" s="114">
        <v>33.351399999999998</v>
      </c>
      <c r="N70" s="114">
        <v>37.179299999999998</v>
      </c>
      <c r="O70" s="114">
        <v>23.405899999999999</v>
      </c>
      <c r="P70" s="114">
        <v>24.394200000000001</v>
      </c>
      <c r="Q70" s="114">
        <v>21.8627</v>
      </c>
      <c r="R70" s="114">
        <v>20.639299999999999</v>
      </c>
      <c r="S70" s="114">
        <v>20.0623</v>
      </c>
      <c r="T70" s="114">
        <v>21.323499999999999</v>
      </c>
      <c r="U70" s="114">
        <v>43.374400000000001</v>
      </c>
      <c r="V70" s="114">
        <v>43.434399999999997</v>
      </c>
      <c r="W70" s="114">
        <v>43.303800000000003</v>
      </c>
      <c r="X70" s="114">
        <v>17.5244</v>
      </c>
      <c r="Y70" s="114">
        <v>19.502500000000001</v>
      </c>
      <c r="Z70" s="114">
        <v>14.665800000000001</v>
      </c>
      <c r="AA70" s="114">
        <v>29.7834</v>
      </c>
      <c r="AB70" s="114">
        <v>33.107900000000001</v>
      </c>
      <c r="AC70" s="114">
        <v>25.399899999999999</v>
      </c>
      <c r="AD70" s="114">
        <v>30.881</v>
      </c>
      <c r="AE70" s="114">
        <v>30.534700000000001</v>
      </c>
      <c r="AF70" s="114">
        <v>31.351099999999999</v>
      </c>
      <c r="AG70" s="114">
        <v>37.536700000000003</v>
      </c>
      <c r="AH70" s="114">
        <v>39.875</v>
      </c>
      <c r="AI70" s="114">
        <v>34.1492</v>
      </c>
      <c r="AJ70" s="114">
        <v>29.174700000000001</v>
      </c>
      <c r="AK70" s="114">
        <v>30.135400000000001</v>
      </c>
      <c r="AL70" s="114">
        <v>27.886900000000001</v>
      </c>
      <c r="AM70" s="114">
        <v>49.082500000000003</v>
      </c>
      <c r="AN70" s="114">
        <v>50.803400000000003</v>
      </c>
      <c r="AO70" s="114">
        <v>47.235599999999998</v>
      </c>
      <c r="AP70" s="114">
        <v>44.625900000000001</v>
      </c>
      <c r="AQ70" s="114">
        <v>48.2821</v>
      </c>
      <c r="AR70" s="114">
        <v>39.880400000000002</v>
      </c>
      <c r="AS70" s="114">
        <v>26.3796</v>
      </c>
      <c r="AT70" s="114">
        <v>27.737400000000001</v>
      </c>
      <c r="AU70" s="114">
        <v>24.521799999999999</v>
      </c>
      <c r="AV70" s="114">
        <v>37.262</v>
      </c>
      <c r="AW70" s="114">
        <v>40.660800000000002</v>
      </c>
      <c r="AX70" s="114">
        <v>33.190899999999999</v>
      </c>
      <c r="AY70" s="114">
        <v>41.414200000000001</v>
      </c>
      <c r="AZ70" s="114">
        <v>45.867699999999999</v>
      </c>
      <c r="BA70" s="114">
        <v>35.251800000000003</v>
      </c>
      <c r="BB70" s="114">
        <v>31.315000000000001</v>
      </c>
      <c r="BC70" s="114">
        <v>29.680599999999998</v>
      </c>
      <c r="BD70" s="114">
        <v>33.543199999999999</v>
      </c>
      <c r="BE70" s="114">
        <v>23.037199999999999</v>
      </c>
      <c r="BF70" s="114">
        <v>23.5578</v>
      </c>
      <c r="BG70" s="114">
        <v>22.213899999999999</v>
      </c>
      <c r="BH70" s="114">
        <v>55.0246</v>
      </c>
      <c r="BI70" s="114">
        <v>50.768000000000001</v>
      </c>
      <c r="BJ70" s="114">
        <v>58.851999999999997</v>
      </c>
      <c r="BK70" s="114">
        <v>42.251300000000001</v>
      </c>
      <c r="BL70" s="114">
        <v>45.628500000000003</v>
      </c>
      <c r="BM70" s="114">
        <v>38.087499999999999</v>
      </c>
      <c r="BN70" s="114">
        <v>23.0045</v>
      </c>
      <c r="BO70" s="114">
        <v>25.0779</v>
      </c>
      <c r="BP70" s="114">
        <v>19.991800000000001</v>
      </c>
      <c r="BQ70" s="114">
        <v>24.401299999999999</v>
      </c>
      <c r="BR70" s="114">
        <v>25.619399999999999</v>
      </c>
      <c r="BS70" s="114">
        <v>22.433700000000002</v>
      </c>
      <c r="BT70" s="114">
        <v>26.952100000000002</v>
      </c>
      <c r="BU70" s="114">
        <v>28.9497</v>
      </c>
      <c r="BV70" s="114">
        <v>24.377700000000001</v>
      </c>
      <c r="BW70" s="114">
        <v>33.330599999999997</v>
      </c>
      <c r="BX70" s="114">
        <v>34.692900000000002</v>
      </c>
      <c r="BY70" s="114">
        <v>31.630400000000002</v>
      </c>
      <c r="BZ70" s="114">
        <v>22.192399999999999</v>
      </c>
      <c r="CA70" s="114">
        <v>23.1388</v>
      </c>
      <c r="CB70" s="114">
        <v>20.950299999999999</v>
      </c>
      <c r="CC70" s="114">
        <v>38.523099999999999</v>
      </c>
      <c r="CD70" s="114">
        <v>36.338500000000003</v>
      </c>
      <c r="CE70" s="114">
        <v>41.588500000000003</v>
      </c>
      <c r="CF70" s="114">
        <v>25.675899999999999</v>
      </c>
      <c r="CG70" s="114">
        <v>26.080100000000002</v>
      </c>
      <c r="CH70" s="114">
        <v>25.1358</v>
      </c>
      <c r="CI70" s="114">
        <v>48.814599999999999</v>
      </c>
      <c r="CJ70" s="114">
        <v>50.818899999999999</v>
      </c>
      <c r="CK70" s="114">
        <v>46.367699999999999</v>
      </c>
      <c r="CL70" s="114">
        <v>40.639400000000002</v>
      </c>
      <c r="CM70" s="114">
        <v>42.628399999999999</v>
      </c>
      <c r="CN70" s="114">
        <v>38.350999999999999</v>
      </c>
      <c r="CO70" s="114">
        <v>36.105899999999998</v>
      </c>
      <c r="CP70" s="114">
        <v>35.2224</v>
      </c>
      <c r="CQ70" s="114">
        <v>37.208399999999997</v>
      </c>
      <c r="CR70" s="114">
        <v>31.919899999999998</v>
      </c>
      <c r="CS70" s="114">
        <v>36.814599999999999</v>
      </c>
      <c r="CT70" s="114">
        <v>25.900099999999998</v>
      </c>
    </row>
    <row r="71" spans="1:98" ht="15.5">
      <c r="A71" s="256"/>
      <c r="B71" s="233" t="s">
        <v>129</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row>
    <row r="72" spans="1:98" ht="15.5">
      <c r="A72" s="256"/>
      <c r="B72" s="233" t="s">
        <v>130</v>
      </c>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row>
    <row r="74" spans="1:98" ht="15.5">
      <c r="C74" s="60" t="s">
        <v>1203</v>
      </c>
      <c r="D74" s="60"/>
    </row>
  </sheetData>
  <mergeCells count="50">
    <mergeCell ref="A69:A72"/>
    <mergeCell ref="A49:A52"/>
    <mergeCell ref="A53:A56"/>
    <mergeCell ref="A57:A60"/>
    <mergeCell ref="A61:A64"/>
    <mergeCell ref="A65:A68"/>
    <mergeCell ref="A41:A44"/>
    <mergeCell ref="A45:A48"/>
    <mergeCell ref="A17:A20"/>
    <mergeCell ref="A21:A24"/>
    <mergeCell ref="A25:A28"/>
    <mergeCell ref="A29:A32"/>
    <mergeCell ref="A33:A36"/>
    <mergeCell ref="A37:A40"/>
    <mergeCell ref="CL3:CN3"/>
    <mergeCell ref="CO3:CQ3"/>
    <mergeCell ref="CR3:CT3"/>
    <mergeCell ref="A5:A8"/>
    <mergeCell ref="A9:A12"/>
    <mergeCell ref="CF3:CH3"/>
    <mergeCell ref="CI3:CK3"/>
    <mergeCell ref="AY3:BA3"/>
    <mergeCell ref="R3:T3"/>
    <mergeCell ref="U3:W3"/>
    <mergeCell ref="X3:Z3"/>
    <mergeCell ref="AA3:AC3"/>
    <mergeCell ref="AD3:AF3"/>
    <mergeCell ref="AG3:AI3"/>
    <mergeCell ref="A3:B4"/>
    <mergeCell ref="C3:E3"/>
    <mergeCell ref="AJ3:AL3"/>
    <mergeCell ref="AM3:AO3"/>
    <mergeCell ref="AP3:AR3"/>
    <mergeCell ref="AS3:AU3"/>
    <mergeCell ref="AV3:AX3"/>
    <mergeCell ref="BT3:BV3"/>
    <mergeCell ref="BW3:BY3"/>
    <mergeCell ref="BZ3:CB3"/>
    <mergeCell ref="CC3:CE3"/>
    <mergeCell ref="BB3:BD3"/>
    <mergeCell ref="BE3:BG3"/>
    <mergeCell ref="BH3:BJ3"/>
    <mergeCell ref="BK3:BM3"/>
    <mergeCell ref="BN3:BP3"/>
    <mergeCell ref="BQ3:BS3"/>
    <mergeCell ref="F3:H3"/>
    <mergeCell ref="I3:K3"/>
    <mergeCell ref="L3:N3"/>
    <mergeCell ref="O3:Q3"/>
    <mergeCell ref="A13:A16"/>
  </mergeCells>
  <hyperlinks>
    <hyperlink ref="C49" tooltip="C.V.: _x000a_  3.87 %" xr:uid="{00000000-0004-0000-2E00-000000000000}"/>
    <hyperlink ref="D49" tooltip="C.V.: _x000a_  4.53 %" xr:uid="{00000000-0004-0000-2E00-000001000000}"/>
    <hyperlink ref="E49" tooltip="C.V.: _x000a_  5.34 %" xr:uid="{00000000-0004-0000-2E00-000002000000}"/>
    <hyperlink ref="F49" tooltip="C.V.: _x000a_  3.69 %" xr:uid="{00000000-0004-0000-2E00-000003000000}"/>
    <hyperlink ref="G49" tooltip="C.V.: _x000a_  3.96 %" xr:uid="{00000000-0004-0000-2E00-000004000000}"/>
    <hyperlink ref="H49" tooltip="C.V.: _x000a_  5.64 %" xr:uid="{00000000-0004-0000-2E00-000005000000}"/>
    <hyperlink ref="I49" tooltip="C.V.: _x000a_  4.07 %" xr:uid="{00000000-0004-0000-2E00-000006000000}"/>
    <hyperlink ref="J49" tooltip="C.V.: _x000a_  5.35 %" xr:uid="{00000000-0004-0000-2E00-000007000000}"/>
    <hyperlink ref="K49" tooltip="C.V.: _x000a_  5.49 %" xr:uid="{00000000-0004-0000-2E00-000008000000}"/>
    <hyperlink ref="L49" tooltip="C.V.: _x000a_  3.30 %" xr:uid="{00000000-0004-0000-2E00-000009000000}"/>
    <hyperlink ref="M49" tooltip="C.V.: _x000a_  3.96 %" xr:uid="{00000000-0004-0000-2E00-00000A000000}"/>
    <hyperlink ref="N49" tooltip="C.V.: _x000a_  4.44 %" xr:uid="{00000000-0004-0000-2E00-00000B000000}"/>
    <hyperlink ref="O49" tooltip="C.V.: _x000a_  4.36 %" xr:uid="{00000000-0004-0000-2E00-00000C000000}"/>
    <hyperlink ref="P49" tooltip="C.V.: _x000a_  5.25 %" xr:uid="{00000000-0004-0000-2E00-00000D000000}"/>
    <hyperlink ref="Q49" tooltip="C.V.: _x000a_  5.74 %" xr:uid="{00000000-0004-0000-2E00-00000E000000}"/>
    <hyperlink ref="R49" tooltip="C.V.: _x000a_  4.55 %" xr:uid="{00000000-0004-0000-2E00-00000F000000}"/>
    <hyperlink ref="S49" tooltip="C.V.: _x000a_  5.73 %" xr:uid="{00000000-0004-0000-2E00-000010000000}"/>
    <hyperlink ref="T49" tooltip="C.V.: _x000a_  5.71 %" xr:uid="{00000000-0004-0000-2E00-000011000000}"/>
    <hyperlink ref="U49" tooltip="C.V.: _x000a_  4.29 %" xr:uid="{00000000-0004-0000-2E00-000012000000}"/>
    <hyperlink ref="V49" tooltip="C.V.: _x000a_  5.46 %" xr:uid="{00000000-0004-0000-2E00-000013000000}"/>
    <hyperlink ref="W49" tooltip="C.V.: _x000a_  4.96 %" xr:uid="{00000000-0004-0000-2E00-000014000000}"/>
    <hyperlink ref="X49" tooltip="C.V.: _x000a_  4.77 %" xr:uid="{00000000-0004-0000-2E00-000015000000}"/>
    <hyperlink ref="Y49" tooltip="C.V.: _x000a_  5.29 %" xr:uid="{00000000-0004-0000-2E00-000016000000}"/>
    <hyperlink ref="Z49" tooltip="C.V.: _x000a_  8.34 %" xr:uid="{00000000-0004-0000-2E00-000017000000}"/>
    <hyperlink ref="AA49" tooltip="C.V.: _x000a_  3.04 %" xr:uid="{00000000-0004-0000-2E00-000018000000}"/>
    <hyperlink ref="AB49" tooltip="C.V.: _x000a_  3.48 %" xr:uid="{00000000-0004-0000-2E00-000019000000}"/>
    <hyperlink ref="AC49" tooltip="C.V.: _x000a_  4.74 %" xr:uid="{00000000-0004-0000-2E00-00001A000000}"/>
    <hyperlink ref="AD49" tooltip="C.V.: _x000a_  4.17 %" xr:uid="{00000000-0004-0000-2E00-00001B000000}"/>
    <hyperlink ref="AE49" tooltip="C.V.: _x000a_  5.44 %" xr:uid="{00000000-0004-0000-2E00-00001C000000}"/>
    <hyperlink ref="AF49" tooltip="C.V.: _x000a_  5.41 %" xr:uid="{00000000-0004-0000-2E00-00001D000000}"/>
    <hyperlink ref="AG49" tooltip="C.V.: _x000a_  2.63 %" xr:uid="{00000000-0004-0000-2E00-00001E000000}"/>
    <hyperlink ref="AH49" tooltip="C.V.: _x000a_  2.89 %" xr:uid="{00000000-0004-0000-2E00-00001F000000}"/>
    <hyperlink ref="AI49" tooltip="C.V.: _x000a_  4.32 %" xr:uid="{00000000-0004-0000-2E00-000020000000}"/>
    <hyperlink ref="AJ49" tooltip="C.V.: _x000a_  4.05 %" xr:uid="{00000000-0004-0000-2E00-000021000000}"/>
    <hyperlink ref="AK49" tooltip="C.V.: _x000a_  4.92 %" xr:uid="{00000000-0004-0000-2E00-000022000000}"/>
    <hyperlink ref="AL49" tooltip="C.V.: _x000a_  5.35 %" xr:uid="{00000000-0004-0000-2E00-000023000000}"/>
    <hyperlink ref="AM49" tooltip="C.V.: _x000a_  3.45 %" xr:uid="{00000000-0004-0000-2E00-000024000000}"/>
    <hyperlink ref="AN49" tooltip="C.V.: _x000a_  3.25 %" xr:uid="{00000000-0004-0000-2E00-000025000000}"/>
    <hyperlink ref="AO49" tooltip="C.V.: _x000a_  4.83 %" xr:uid="{00000000-0004-0000-2E00-000026000000}"/>
    <hyperlink ref="AP49" tooltip="C.V.: _x000a_  4.31 %" xr:uid="{00000000-0004-0000-2E00-000027000000}"/>
    <hyperlink ref="AQ49" tooltip="C.V.: _x000a_  5.07 %" xr:uid="{00000000-0004-0000-2E00-000028000000}"/>
    <hyperlink ref="AR49" tooltip="C.V.: _x000a_  6.34 %" xr:uid="{00000000-0004-0000-2E00-000029000000}"/>
    <hyperlink ref="AS49" tooltip="C.V.: _x000a_  3.67 %" xr:uid="{00000000-0004-0000-2E00-00002A000000}"/>
    <hyperlink ref="AT49" tooltip="C.V.: _x000a_  4.03 %" xr:uid="{00000000-0004-0000-2E00-00002B000000}"/>
    <hyperlink ref="AU49" tooltip="C.V.: _x000a_  4.74 %" xr:uid="{00000000-0004-0000-2E00-00002C000000}"/>
    <hyperlink ref="AV49" tooltip="C.V.: _x000a_  4.25 %" xr:uid="{00000000-0004-0000-2E00-00002D000000}"/>
    <hyperlink ref="AW49" tooltip="C.V.: _x000a_  4.70 %" xr:uid="{00000000-0004-0000-2E00-00002E000000}"/>
    <hyperlink ref="AX49" tooltip="C.V.: _x000a_  5.75 %" xr:uid="{00000000-0004-0000-2E00-00002F000000}"/>
    <hyperlink ref="AY49" tooltip="C.V.: _x000a_  2.81 %" xr:uid="{00000000-0004-0000-2E00-000030000000}"/>
    <hyperlink ref="AZ49" tooltip="C.V.: _x000a_  3.05 %" xr:uid="{00000000-0004-0000-2E00-000031000000}"/>
    <hyperlink ref="BA49" tooltip="C.V.: _x000a_  4.39 %" xr:uid="{00000000-0004-0000-2E00-000032000000}"/>
    <hyperlink ref="BB49" tooltip="C.V.: _x000a_  3.27 %" xr:uid="{00000000-0004-0000-2E00-000033000000}"/>
    <hyperlink ref="BC49" tooltip="C.V.: _x000a_  4.21 %" xr:uid="{00000000-0004-0000-2E00-000034000000}"/>
    <hyperlink ref="BD49" tooltip="C.V.: _x000a_  3.94 %" xr:uid="{00000000-0004-0000-2E00-000035000000}"/>
    <hyperlink ref="BE49" tooltip="C.V.: _x000a_  3.19 %" xr:uid="{00000000-0004-0000-2E00-000036000000}"/>
    <hyperlink ref="BF49" tooltip="C.V.: _x000a_  3.94 %" xr:uid="{00000000-0004-0000-2E00-000037000000}"/>
    <hyperlink ref="BG49" tooltip="C.V.: _x000a_  4.44 %" xr:uid="{00000000-0004-0000-2E00-000038000000}"/>
    <hyperlink ref="BH49" tooltip="C.V.: _x000a_  2.75 %" xr:uid="{00000000-0004-0000-2E00-000039000000}"/>
    <hyperlink ref="BI49" tooltip="C.V.: _x000a_  3.79 %" xr:uid="{00000000-0004-0000-2E00-00003A000000}"/>
    <hyperlink ref="BJ49" tooltip="C.V.: _x000a_  3.14 %" xr:uid="{00000000-0004-0000-2E00-00003B000000}"/>
    <hyperlink ref="BK49" tooltip="C.V.: _x000a_  2.85 %" xr:uid="{00000000-0004-0000-2E00-00003C000000}"/>
    <hyperlink ref="BL49" tooltip="C.V.: _x000a_  3.10 %" xr:uid="{00000000-0004-0000-2E00-00003D000000}"/>
    <hyperlink ref="BM49" tooltip="C.V.: _x000a_  4.61 %" xr:uid="{00000000-0004-0000-2E00-00003E000000}"/>
    <hyperlink ref="BN49" tooltip="C.V.: _x000a_  4.42 %" xr:uid="{00000000-0004-0000-2E00-00003F000000}"/>
    <hyperlink ref="BO49" tooltip="C.V.: _x000a_  4.81 %" xr:uid="{00000000-0004-0000-2E00-000040000000}"/>
    <hyperlink ref="BP49" tooltip="C.V.: _x000a_  7.18 %" xr:uid="{00000000-0004-0000-2E00-000041000000}"/>
    <hyperlink ref="BQ49" tooltip="C.V.: _x000a_  3.91 %" xr:uid="{00000000-0004-0000-2E00-000042000000}"/>
    <hyperlink ref="BR49" tooltip="C.V.: _x000a_  4.34 %" xr:uid="{00000000-0004-0000-2E00-000043000000}"/>
    <hyperlink ref="BS49" tooltip="C.V.: _x000a_  6.31 %" xr:uid="{00000000-0004-0000-2E00-000044000000}"/>
    <hyperlink ref="BT49" tooltip="C.V.: _x000a_  3.85 %" xr:uid="{00000000-0004-0000-2E00-000045000000}"/>
    <hyperlink ref="BU49" tooltip="C.V.: _x000a_  5.07 %" xr:uid="{00000000-0004-0000-2E00-000046000000}"/>
    <hyperlink ref="BV49" tooltip="C.V.: _x000a_  5.65 %" xr:uid="{00000000-0004-0000-2E00-000047000000}"/>
    <hyperlink ref="BW49" tooltip="C.V.: _x000a_  3.80 %" xr:uid="{00000000-0004-0000-2E00-000048000000}"/>
    <hyperlink ref="BX49" tooltip="C.V.: _x000a_  5.01 %" xr:uid="{00000000-0004-0000-2E00-000049000000}"/>
    <hyperlink ref="BY49" tooltip="C.V.: _x000a_  4.42 %" xr:uid="{00000000-0004-0000-2E00-00004A000000}"/>
    <hyperlink ref="BZ49" tooltip="C.V.: _x000a_  4.54 %" xr:uid="{00000000-0004-0000-2E00-00004B000000}"/>
    <hyperlink ref="CA49" tooltip="C.V.: _x000a_  5.24 %" xr:uid="{00000000-0004-0000-2E00-00004C000000}"/>
    <hyperlink ref="CB49" tooltip="C.V.: _x000a_  6.23 %" xr:uid="{00000000-0004-0000-2E00-00004D000000}"/>
    <hyperlink ref="CC49" tooltip="C.V.: _x000a_  3.57 %" xr:uid="{00000000-0004-0000-2E00-00004E000000}"/>
    <hyperlink ref="CD49" tooltip="C.V.: _x000a_  4.44 %" xr:uid="{00000000-0004-0000-2E00-00004F000000}"/>
    <hyperlink ref="CE49" tooltip="C.V.: _x000a_  4.81 %" xr:uid="{00000000-0004-0000-2E00-000050000000}"/>
    <hyperlink ref="CF49" tooltip="C.V.: _x000a_  3.99 %" xr:uid="{00000000-0004-0000-2E00-000051000000}"/>
    <hyperlink ref="CG49" tooltip="C.V.: _x000a_  4.83 %" xr:uid="{00000000-0004-0000-2E00-000052000000}"/>
    <hyperlink ref="CH49" tooltip="C.V.: _x000a_  4.89 %" xr:uid="{00000000-0004-0000-2E00-000053000000}"/>
    <hyperlink ref="CI49" tooltip="C.V.: _x000a_  2.49 %" xr:uid="{00000000-0004-0000-2E00-000054000000}"/>
    <hyperlink ref="CJ49" tooltip="C.V.: _x000a_  2.78 %" xr:uid="{00000000-0004-0000-2E00-000055000000}"/>
    <hyperlink ref="CK49" tooltip="C.V.: _x000a_  3.45 %" xr:uid="{00000000-0004-0000-2E00-000056000000}"/>
    <hyperlink ref="CL49" tooltip="C.V.: _x000a_  3.51 %" xr:uid="{00000000-0004-0000-2E00-000057000000}"/>
    <hyperlink ref="CM49" tooltip="C.V.: _x000a_  4.08 %" xr:uid="{00000000-0004-0000-2E00-000058000000}"/>
    <hyperlink ref="CN49" tooltip="C.V.: _x000a_  5.54 %" xr:uid="{00000000-0004-0000-2E00-000059000000}"/>
    <hyperlink ref="CO49" tooltip="C.V.: _x000a_  3.03 %" xr:uid="{00000000-0004-0000-2E00-00005A000000}"/>
    <hyperlink ref="CP49" tooltip="C.V.: _x000a_  3.67 %" xr:uid="{00000000-0004-0000-2E00-00005B000000}"/>
    <hyperlink ref="CQ49" tooltip="C.V.: _x000a_  4.72 %" xr:uid="{00000000-0004-0000-2E00-00005C000000}"/>
    <hyperlink ref="CR49" tooltip="C.V.: _x000a_  4.81 %" xr:uid="{00000000-0004-0000-2E00-00005D000000}"/>
    <hyperlink ref="CS49" tooltip="C.V.: _x000a_  5.95 %" xr:uid="{00000000-0004-0000-2E00-00005E000000}"/>
    <hyperlink ref="CT49" tooltip="C.V.: _x000a_  5.96 %" xr:uid="{00000000-0004-0000-2E00-00005F000000}"/>
    <hyperlink ref="C50" tooltip="C.V.: _x000a_  3.47 %" xr:uid="{00000000-0004-0000-2E00-000060000000}"/>
    <hyperlink ref="D50" tooltip="C.V.: _x000a_  4.26 %" xr:uid="{00000000-0004-0000-2E00-000061000000}"/>
    <hyperlink ref="E50" tooltip="C.V.: _x000a_  4.87 %" xr:uid="{00000000-0004-0000-2E00-000062000000}"/>
    <hyperlink ref="F50" tooltip="C.V.: _x000a_  3.84 %" xr:uid="{00000000-0004-0000-2E00-000063000000}"/>
    <hyperlink ref="G50" tooltip="C.V.: _x000a_  4.35 %" xr:uid="{00000000-0004-0000-2E00-000064000000}"/>
    <hyperlink ref="H50" tooltip="C.V.: _x000a_  5.48 %" xr:uid="{00000000-0004-0000-2E00-000065000000}"/>
    <hyperlink ref="I50" tooltip="C.V.: _x000a_  4.20 %" xr:uid="{00000000-0004-0000-2E00-000066000000}"/>
    <hyperlink ref="J50" tooltip="C.V.: _x000a_  4.99 %" xr:uid="{00000000-0004-0000-2E00-000067000000}"/>
    <hyperlink ref="K50" tooltip="C.V.: _x000a_  5.91 %" xr:uid="{00000000-0004-0000-2E00-000068000000}"/>
    <hyperlink ref="L50" tooltip="C.V.: _x000a_  3.69 %" xr:uid="{00000000-0004-0000-2E00-000069000000}"/>
    <hyperlink ref="M50" tooltip="C.V.: _x000a_  4.46 %" xr:uid="{00000000-0004-0000-2E00-00006A000000}"/>
    <hyperlink ref="N50" tooltip="C.V.: _x000a_  5.28 %" xr:uid="{00000000-0004-0000-2E00-00006B000000}"/>
    <hyperlink ref="O50" tooltip="C.V.: _x000a_  4.01 %" xr:uid="{00000000-0004-0000-2E00-00006C000000}"/>
    <hyperlink ref="P50" tooltip="C.V.: _x000a_  4.98 %" xr:uid="{00000000-0004-0000-2E00-00006D000000}"/>
    <hyperlink ref="Q50" tooltip="C.V.: _x000a_  5.45 %" xr:uid="{00000000-0004-0000-2E00-00006E000000}"/>
    <hyperlink ref="R50" tooltip="C.V.: _x000a_  4.31 %" xr:uid="{00000000-0004-0000-2E00-00006F000000}"/>
    <hyperlink ref="S50" tooltip="C.V.: _x000a_  5.85 %" xr:uid="{00000000-0004-0000-2E00-000070000000}"/>
    <hyperlink ref="T50" tooltip="C.V.: _x000a_  5.26 %" xr:uid="{00000000-0004-0000-2E00-000071000000}"/>
    <hyperlink ref="U50" tooltip="C.V.: _x000a_  3.50 %" xr:uid="{00000000-0004-0000-2E00-000072000000}"/>
    <hyperlink ref="V50" tooltip="C.V.: _x000a_  4.65 %" xr:uid="{00000000-0004-0000-2E00-000073000000}"/>
    <hyperlink ref="W50" tooltip="C.V.: _x000a_  4.19 %" xr:uid="{00000000-0004-0000-2E00-000074000000}"/>
    <hyperlink ref="X50" tooltip="C.V.: _x000a_  5.18 %" xr:uid="{00000000-0004-0000-2E00-000075000000}"/>
    <hyperlink ref="Y50" tooltip="C.V.: _x000a_  5.93 %" xr:uid="{00000000-0004-0000-2E00-000076000000}"/>
    <hyperlink ref="Z50" tooltip="C.V.: _x000a_  7.67 %" xr:uid="{00000000-0004-0000-2E00-000077000000}"/>
    <hyperlink ref="AA50" tooltip="C.V.: _x000a_  3.17 %" xr:uid="{00000000-0004-0000-2E00-000078000000}"/>
    <hyperlink ref="AB50" tooltip="C.V.: _x000a_  3.60 %" xr:uid="{00000000-0004-0000-2E00-000079000000}"/>
    <hyperlink ref="AC50" tooltip="C.V.: _x000a_  5.04 %" xr:uid="{00000000-0004-0000-2E00-00007A000000}"/>
    <hyperlink ref="AD50" tooltip="C.V.: _x000a_  4.45 %" xr:uid="{00000000-0004-0000-2E00-00007B000000}"/>
    <hyperlink ref="AE50" tooltip="C.V.: _x000a_  5.72 %" xr:uid="{00000000-0004-0000-2E00-00007C000000}"/>
    <hyperlink ref="AF50" tooltip="C.V.: _x000a_  5.23 %" xr:uid="{00000000-0004-0000-2E00-00007D000000}"/>
    <hyperlink ref="AG50" tooltip="C.V.: _x000a_  2.64 %" xr:uid="{00000000-0004-0000-2E00-00007E000000}"/>
    <hyperlink ref="AH50" tooltip="C.V.: _x000a_  3.03 %" xr:uid="{00000000-0004-0000-2E00-00007F000000}"/>
    <hyperlink ref="AI50" tooltip="C.V.: _x000a_  4.09 %" xr:uid="{00000000-0004-0000-2E00-000080000000}"/>
    <hyperlink ref="AJ50" tooltip="C.V.: _x000a_  3.80 %" xr:uid="{00000000-0004-0000-2E00-000081000000}"/>
    <hyperlink ref="AK50" tooltip="C.V.: _x000a_  4.72 %" xr:uid="{00000000-0004-0000-2E00-000082000000}"/>
    <hyperlink ref="AL50" tooltip="C.V.: _x000a_  5.08 %" xr:uid="{00000000-0004-0000-2E00-000083000000}"/>
    <hyperlink ref="AM50" tooltip="C.V.: _x000a_  4.37 %" xr:uid="{00000000-0004-0000-2E00-000084000000}"/>
    <hyperlink ref="AN50" tooltip="C.V.: _x000a_  3.94 %" xr:uid="{00000000-0004-0000-2E00-000085000000}"/>
    <hyperlink ref="AO50" tooltip="C.V.: _x000a_  6.35 %" xr:uid="{00000000-0004-0000-2E00-000086000000}"/>
    <hyperlink ref="AP50" tooltip="C.V.: _x000a_  4.33 %" xr:uid="{00000000-0004-0000-2E00-000087000000}"/>
    <hyperlink ref="AQ50" tooltip="C.V.: _x000a_  4.83 %" xr:uid="{00000000-0004-0000-2E00-000088000000}"/>
    <hyperlink ref="AR50" tooltip="C.V.: _x000a_  6.03 %" xr:uid="{00000000-0004-0000-2E00-000089000000}"/>
    <hyperlink ref="AS50" tooltip="C.V.: _x000a_  3.17 %" xr:uid="{00000000-0004-0000-2E00-00008A000000}"/>
    <hyperlink ref="AT50" tooltip="C.V.: _x000a_  3.52 %" xr:uid="{00000000-0004-0000-2E00-00008B000000}"/>
    <hyperlink ref="AU50" tooltip="C.V.: _x000a_  4.44 %" xr:uid="{00000000-0004-0000-2E00-00008C000000}"/>
    <hyperlink ref="AV50" tooltip="C.V.: _x000a_  4.06 %" xr:uid="{00000000-0004-0000-2E00-00008D000000}"/>
    <hyperlink ref="AW50" tooltip="C.V.: _x000a_  4.92 %" xr:uid="{00000000-0004-0000-2E00-00008E000000}"/>
    <hyperlink ref="AX50" tooltip="C.V.: _x000a_  5.27 %" xr:uid="{00000000-0004-0000-2E00-00008F000000}"/>
    <hyperlink ref="AY50" tooltip="C.V.: _x000a_  3.13 %" xr:uid="{00000000-0004-0000-2E00-000090000000}"/>
    <hyperlink ref="AZ50" tooltip="C.V.: _x000a_  3.25 %" xr:uid="{00000000-0004-0000-2E00-000091000000}"/>
    <hyperlink ref="BA50" tooltip="C.V.: _x000a_  4.66 %" xr:uid="{00000000-0004-0000-2E00-000092000000}"/>
    <hyperlink ref="BB50" tooltip="C.V.: _x000a_  3.59 %" xr:uid="{00000000-0004-0000-2E00-000093000000}"/>
    <hyperlink ref="BC50" tooltip="C.V.: _x000a_  4.24 %" xr:uid="{00000000-0004-0000-2E00-000094000000}"/>
    <hyperlink ref="BD50" tooltip="C.V.: _x000a_  4.52 %" xr:uid="{00000000-0004-0000-2E00-000095000000}"/>
    <hyperlink ref="BE50" tooltip="C.V.: _x000a_  3.04 %" xr:uid="{00000000-0004-0000-2E00-000096000000}"/>
    <hyperlink ref="BF50" tooltip="C.V.: _x000a_  3.88 %" xr:uid="{00000000-0004-0000-2E00-000097000000}"/>
    <hyperlink ref="BG50" tooltip="C.V.: _x000a_  4.08 %" xr:uid="{00000000-0004-0000-2E00-000098000000}"/>
    <hyperlink ref="BH50" tooltip="C.V.: _x000a_  2.47 %" xr:uid="{00000000-0004-0000-2E00-000099000000}"/>
    <hyperlink ref="BI50" tooltip="C.V.: _x000a_  3.89 %" xr:uid="{00000000-0004-0000-2E00-00009A000000}"/>
    <hyperlink ref="BJ50" tooltip="C.V.: _x000a_  3.30 %" xr:uid="{00000000-0004-0000-2E00-00009B000000}"/>
    <hyperlink ref="BK50" tooltip="C.V.: _x000a_  3.20 %" xr:uid="{00000000-0004-0000-2E00-00009C000000}"/>
    <hyperlink ref="BL50" tooltip="C.V.: _x000a_  3.60 %" xr:uid="{00000000-0004-0000-2E00-00009D000000}"/>
    <hyperlink ref="BM50" tooltip="C.V.: _x000a_  4.48 %" xr:uid="{00000000-0004-0000-2E00-00009E000000}"/>
    <hyperlink ref="BN50" tooltip="C.V.: _x000a_  4.59 %" xr:uid="{00000000-0004-0000-2E00-00009F000000}"/>
    <hyperlink ref="BO50" tooltip="C.V.: _x000a_  5.27 %" xr:uid="{00000000-0004-0000-2E00-0000A0000000}"/>
    <hyperlink ref="BP50" tooltip="C.V.: _x000a_  6.27 %" xr:uid="{00000000-0004-0000-2E00-0000A1000000}"/>
    <hyperlink ref="BQ50" tooltip="C.V.: _x000a_  3.76 %" xr:uid="{00000000-0004-0000-2E00-0000A2000000}"/>
    <hyperlink ref="BR50" tooltip="C.V.: _x000a_  4.22 %" xr:uid="{00000000-0004-0000-2E00-0000A3000000}"/>
    <hyperlink ref="BS50" tooltip="C.V.: _x000a_  5.61 %" xr:uid="{00000000-0004-0000-2E00-0000A4000000}"/>
    <hyperlink ref="BT50" tooltip="C.V.: _x000a_  4.52 %" xr:uid="{00000000-0004-0000-2E00-0000A5000000}"/>
    <hyperlink ref="BU50" tooltip="C.V.: _x000a_  5.28 %" xr:uid="{00000000-0004-0000-2E00-0000A6000000}"/>
    <hyperlink ref="BV50" tooltip="C.V.: _x000a_  5.94 %" xr:uid="{00000000-0004-0000-2E00-0000A7000000}"/>
    <hyperlink ref="BW50" tooltip="C.V.: _x000a_  3.70 %" xr:uid="{00000000-0004-0000-2E00-0000A8000000}"/>
    <hyperlink ref="BX50" tooltip="C.V.: _x000a_  5.04 %" xr:uid="{00000000-0004-0000-2E00-0000A9000000}"/>
    <hyperlink ref="BY50" tooltip="C.V.: _x000a_  4.42 %" xr:uid="{00000000-0004-0000-2E00-0000AA000000}"/>
    <hyperlink ref="BZ50" tooltip="C.V.: _x000a_  4.48 %" xr:uid="{00000000-0004-0000-2E00-0000AB000000}"/>
    <hyperlink ref="CA50" tooltip="C.V.: _x000a_  5.79 %" xr:uid="{00000000-0004-0000-2E00-0000AC000000}"/>
    <hyperlink ref="CB50" tooltip="C.V.: _x000a_  5.63 %" xr:uid="{00000000-0004-0000-2E00-0000AD000000}"/>
    <hyperlink ref="CC50" tooltip="C.V.: _x000a_  3.53 %" xr:uid="{00000000-0004-0000-2E00-0000AE000000}"/>
    <hyperlink ref="CD50" tooltip="C.V.: _x000a_  4.14 %" xr:uid="{00000000-0004-0000-2E00-0000AF000000}"/>
    <hyperlink ref="CE50" tooltip="C.V.: _x000a_  4.36 %" xr:uid="{00000000-0004-0000-2E00-0000B0000000}"/>
    <hyperlink ref="CF50" tooltip="C.V.: _x000a_  3.87 %" xr:uid="{00000000-0004-0000-2E00-0000B1000000}"/>
    <hyperlink ref="CG50" tooltip="C.V.: _x000a_  4.54 %" xr:uid="{00000000-0004-0000-2E00-0000B2000000}"/>
    <hyperlink ref="CH50" tooltip="C.V.: _x000a_  5.23 %" xr:uid="{00000000-0004-0000-2E00-0000B3000000}"/>
    <hyperlink ref="CI50" tooltip="C.V.: _x000a_  2.28 %" xr:uid="{00000000-0004-0000-2E00-0000B4000000}"/>
    <hyperlink ref="CJ50" tooltip="C.V.: _x000a_  2.55 %" xr:uid="{00000000-0004-0000-2E00-0000B5000000}"/>
    <hyperlink ref="CK50" tooltip="C.V.: _x000a_  3.17 %" xr:uid="{00000000-0004-0000-2E00-0000B6000000}"/>
    <hyperlink ref="CL50" tooltip="C.V.: _x000a_  4.09 %" xr:uid="{00000000-0004-0000-2E00-0000B7000000}"/>
    <hyperlink ref="CM50" tooltip="C.V.: _x000a_  4.37 %" xr:uid="{00000000-0004-0000-2E00-0000B8000000}"/>
    <hyperlink ref="CN50" tooltip="C.V.: _x000a_  6.09 %" xr:uid="{00000000-0004-0000-2E00-0000B9000000}"/>
    <hyperlink ref="CO50" tooltip="C.V.: _x000a_  2.99 %" xr:uid="{00000000-0004-0000-2E00-0000BA000000}"/>
    <hyperlink ref="CP50" tooltip="C.V.: _x000a_  3.32 %" xr:uid="{00000000-0004-0000-2E00-0000BB000000}"/>
    <hyperlink ref="CQ50" tooltip="C.V.: _x000a_  4.82 %" xr:uid="{00000000-0004-0000-2E00-0000BC000000}"/>
    <hyperlink ref="CR50" tooltip="C.V.: _x000a_  4.54 %" xr:uid="{00000000-0004-0000-2E00-0000BD000000}"/>
    <hyperlink ref="CS50" tooltip="C.V.: _x000a_  5.24 %" xr:uid="{00000000-0004-0000-2E00-0000BE000000}"/>
    <hyperlink ref="CT50" tooltip="C.V.: _x000a_  6.32 %" xr:uid="{00000000-0004-0000-2E00-0000BF000000}"/>
    <hyperlink ref="C51" tooltip="C.V.: _x000a_  3.74 %" xr:uid="{00000000-0004-0000-2E00-0000C0000000}"/>
    <hyperlink ref="D51" tooltip="C.V.: _x000a_  4.37 %" xr:uid="{00000000-0004-0000-2E00-0000C1000000}"/>
    <hyperlink ref="E51" tooltip="C.V.: _x000a_  5.38 %" xr:uid="{00000000-0004-0000-2E00-0000C2000000}"/>
    <hyperlink ref="F51" tooltip="C.V.: _x000a_  3.56 %" xr:uid="{00000000-0004-0000-2E00-0000C3000000}"/>
    <hyperlink ref="G51" tooltip="C.V.: _x000a_  4.02 %" xr:uid="{00000000-0004-0000-2E00-0000C4000000}"/>
    <hyperlink ref="H51" tooltip="C.V.: _x000a_  5.02 %" xr:uid="{00000000-0004-0000-2E00-0000C5000000}"/>
    <hyperlink ref="I51" tooltip="C.V.: _x000a_  4.57 %" xr:uid="{00000000-0004-0000-2E00-0000C6000000}"/>
    <hyperlink ref="J51" tooltip="C.V.: _x000a_  5.85 %" xr:uid="{00000000-0004-0000-2E00-0000C7000000}"/>
    <hyperlink ref="K51" tooltip="C.V.: _x000a_  6.39 %" xr:uid="{00000000-0004-0000-2E00-0000C8000000}"/>
    <hyperlink ref="L51" tooltip="C.V.: _x000a_  4.43 %" xr:uid="{00000000-0004-0000-2E00-0000C9000000}"/>
    <hyperlink ref="M51" tooltip="C.V.: _x000a_  4.96 %" xr:uid="{00000000-0004-0000-2E00-0000CA000000}"/>
    <hyperlink ref="N51" tooltip="C.V.: _x000a_  5.91 %" xr:uid="{00000000-0004-0000-2E00-0000CB000000}"/>
    <hyperlink ref="O51" tooltip="C.V.: _x000a_  3.84 %" xr:uid="{00000000-0004-0000-2E00-0000CC000000}"/>
    <hyperlink ref="P51" tooltip="C.V.: _x000a_  4.79 %" xr:uid="{00000000-0004-0000-2E00-0000CD000000}"/>
    <hyperlink ref="Q51" tooltip="C.V.: _x000a_  5.54 %" xr:uid="{00000000-0004-0000-2E00-0000CE000000}"/>
    <hyperlink ref="R51" tooltip="C.V.: _x000a_  4.01 %" xr:uid="{00000000-0004-0000-2E00-0000CF000000}"/>
    <hyperlink ref="S51" tooltip="C.V.: _x000a_  4.94 %" xr:uid="{00000000-0004-0000-2E00-0000D0000000}"/>
    <hyperlink ref="T51" tooltip="C.V.: _x000a_  5.69 %" xr:uid="{00000000-0004-0000-2E00-0000D1000000}"/>
    <hyperlink ref="U51" tooltip="C.V.: _x000a_  4.10 %" xr:uid="{00000000-0004-0000-2E00-0000D2000000}"/>
    <hyperlink ref="V51" tooltip="C.V.: _x000a_  4.78 %" xr:uid="{00000000-0004-0000-2E00-0000D3000000}"/>
    <hyperlink ref="W51" tooltip="C.V.: _x000a_  5.25 %" xr:uid="{00000000-0004-0000-2E00-0000D4000000}"/>
    <hyperlink ref="X51" tooltip="C.V.: _x000a_  5.84 %" xr:uid="{00000000-0004-0000-2E00-0000D5000000}"/>
    <hyperlink ref="Y51" tooltip="C.V.: _x000a_  6.39 %" xr:uid="{00000000-0004-0000-2E00-0000D6000000}"/>
    <hyperlink ref="Z51" tooltip="C.V.: _x000a_  8.42 %" xr:uid="{00000000-0004-0000-2E00-0000D7000000}"/>
    <hyperlink ref="AA51" tooltip="C.V.: _x000a_  3.16 %" xr:uid="{00000000-0004-0000-2E00-0000D8000000}"/>
    <hyperlink ref="AB51" tooltip="C.V.: _x000a_  3.46 %" xr:uid="{00000000-0004-0000-2E00-0000D9000000}"/>
    <hyperlink ref="AC51" tooltip="C.V.: _x000a_  5.09 %" xr:uid="{00000000-0004-0000-2E00-0000DA000000}"/>
    <hyperlink ref="AD51" tooltip="C.V.: _x000a_  4.28 %" xr:uid="{00000000-0004-0000-2E00-0000DB000000}"/>
    <hyperlink ref="AE51" tooltip="C.V.: _x000a_  5.13 %" xr:uid="{00000000-0004-0000-2E00-0000DC000000}"/>
    <hyperlink ref="AF51" tooltip="C.V.: _x000a_  5.55 %" xr:uid="{00000000-0004-0000-2E00-0000DD000000}"/>
    <hyperlink ref="AG51" tooltip="C.V.: _x000a_  2.73 %" xr:uid="{00000000-0004-0000-2E00-0000DE000000}"/>
    <hyperlink ref="AH51" tooltip="C.V.: _x000a_  3.03 %" xr:uid="{00000000-0004-0000-2E00-0000DF000000}"/>
    <hyperlink ref="AI51" tooltip="C.V.: _x000a_  4.21 %" xr:uid="{00000000-0004-0000-2E00-0000E0000000}"/>
    <hyperlink ref="AJ51" tooltip="C.V.: _x000a_  4.59 %" xr:uid="{00000000-0004-0000-2E00-0000E1000000}"/>
    <hyperlink ref="AK51" tooltip="C.V.: _x000a_  4.69 %" xr:uid="{00000000-0004-0000-2E00-0000E2000000}"/>
    <hyperlink ref="AL51" tooltip="C.V.: _x000a_  6.41 %" xr:uid="{00000000-0004-0000-2E00-0000E3000000}"/>
    <hyperlink ref="AM51" tooltip="C.V.: _x000a_  4.24 %" xr:uid="{00000000-0004-0000-2E00-0000E4000000}"/>
    <hyperlink ref="AN51" tooltip="C.V.: _x000a_  4.08 %" xr:uid="{00000000-0004-0000-2E00-0000E5000000}"/>
    <hyperlink ref="AO51" tooltip="C.V.: _x000a_  5.59 %" xr:uid="{00000000-0004-0000-2E00-0000E6000000}"/>
    <hyperlink ref="AP51" tooltip="C.V.: _x000a_  4.27 %" xr:uid="{00000000-0004-0000-2E00-0000E7000000}"/>
    <hyperlink ref="AQ51" tooltip="C.V.: _x000a_  5.06 %" xr:uid="{00000000-0004-0000-2E00-0000E8000000}"/>
    <hyperlink ref="AR51" tooltip="C.V.: _x000a_  5.55 %" xr:uid="{00000000-0004-0000-2E00-0000E9000000}"/>
    <hyperlink ref="AS51" tooltip="C.V.: _x000a_  3.05 %" xr:uid="{00000000-0004-0000-2E00-0000EA000000}"/>
    <hyperlink ref="AT51" tooltip="C.V.: _x000a_  3.66 %" xr:uid="{00000000-0004-0000-2E00-0000EB000000}"/>
    <hyperlink ref="AU51" tooltip="C.V.: _x000a_  4.35 %" xr:uid="{00000000-0004-0000-2E00-0000EC000000}"/>
    <hyperlink ref="AV51" tooltip="C.V.: _x000a_  3.59 %" xr:uid="{00000000-0004-0000-2E00-0000ED000000}"/>
    <hyperlink ref="AW51" tooltip="C.V.: _x000a_  4.36 %" xr:uid="{00000000-0004-0000-2E00-0000EE000000}"/>
    <hyperlink ref="AX51" tooltip="C.V.: _x000a_  4.46 %" xr:uid="{00000000-0004-0000-2E00-0000EF000000}"/>
    <hyperlink ref="AY51" tooltip="C.V.: _x000a_  3.05 %" xr:uid="{00000000-0004-0000-2E00-0000F0000000}"/>
    <hyperlink ref="AZ51" tooltip="C.V.: _x000a_  3.24 %" xr:uid="{00000000-0004-0000-2E00-0000F1000000}"/>
    <hyperlink ref="BA51" tooltip="C.V.: _x000a_  4.38 %" xr:uid="{00000000-0004-0000-2E00-0000F2000000}"/>
    <hyperlink ref="BB51" tooltip="C.V.: _x000a_  3.40 %" xr:uid="{00000000-0004-0000-2E00-0000F3000000}"/>
    <hyperlink ref="BC51" tooltip="C.V.: _x000a_  4.33 %" xr:uid="{00000000-0004-0000-2E00-0000F4000000}"/>
    <hyperlink ref="BD51" tooltip="C.V.: _x000a_  4.53 %" xr:uid="{00000000-0004-0000-2E00-0000F5000000}"/>
    <hyperlink ref="BE51" tooltip="C.V.: _x000a_  3.29 %" xr:uid="{00000000-0004-0000-2E00-0000F6000000}"/>
    <hyperlink ref="BF51" tooltip="C.V.: _x000a_  3.85 %" xr:uid="{00000000-0004-0000-2E00-0000F7000000}"/>
    <hyperlink ref="BG51" tooltip="C.V.: _x000a_  4.78 %" xr:uid="{00000000-0004-0000-2E00-0000F8000000}"/>
    <hyperlink ref="BH51" tooltip="C.V.: _x000a_  2.45 %" xr:uid="{00000000-0004-0000-2E00-0000F9000000}"/>
    <hyperlink ref="BI51" tooltip="C.V.: _x000a_  3.63 %" xr:uid="{00000000-0004-0000-2E00-0000FA000000}"/>
    <hyperlink ref="BJ51" tooltip="C.V.: _x000a_  3.05 %" xr:uid="{00000000-0004-0000-2E00-0000FB000000}"/>
    <hyperlink ref="BK51" tooltip="C.V.: _x000a_  2.86 %" xr:uid="{00000000-0004-0000-2E00-0000FC000000}"/>
    <hyperlink ref="BL51" tooltip="C.V.: _x000a_  3.47 %" xr:uid="{00000000-0004-0000-2E00-0000FD000000}"/>
    <hyperlink ref="BM51" tooltip="C.V.: _x000a_  4.18 %" xr:uid="{00000000-0004-0000-2E00-0000FE000000}"/>
    <hyperlink ref="BN51" tooltip="C.V.: _x000a_  4.26 %" xr:uid="{00000000-0004-0000-2E00-0000FF000000}"/>
    <hyperlink ref="BO51" tooltip="C.V.: _x000a_  5.19 %" xr:uid="{00000000-0004-0000-2E00-000000010000}"/>
    <hyperlink ref="BP51" tooltip="C.V.: _x000a_  6.22 %" xr:uid="{00000000-0004-0000-2E00-000001010000}"/>
    <hyperlink ref="BQ51" tooltip="C.V.: _x000a_  3.82 %" xr:uid="{00000000-0004-0000-2E00-000002010000}"/>
    <hyperlink ref="BR51" tooltip="C.V.: _x000a_  4.42 %" xr:uid="{00000000-0004-0000-2E00-000003010000}"/>
    <hyperlink ref="BS51" tooltip="C.V.: _x000a_  5.53 %" xr:uid="{00000000-0004-0000-2E00-000004010000}"/>
    <hyperlink ref="BT51" tooltip="C.V.: _x000a_  4.39 %" xr:uid="{00000000-0004-0000-2E00-000005010000}"/>
    <hyperlink ref="BU51" tooltip="C.V.: _x000a_  5.01 %" xr:uid="{00000000-0004-0000-2E00-000006010000}"/>
    <hyperlink ref="BV51" tooltip="C.V.: _x000a_  5.82 %" xr:uid="{00000000-0004-0000-2E00-000007010000}"/>
    <hyperlink ref="BW51" tooltip="C.V.: _x000a_  3.58 %" xr:uid="{00000000-0004-0000-2E00-000008010000}"/>
    <hyperlink ref="BX51" tooltip="C.V.: _x000a_  4.86 %" xr:uid="{00000000-0004-0000-2E00-000009010000}"/>
    <hyperlink ref="BY51" tooltip="C.V.: _x000a_  4.50 %" xr:uid="{00000000-0004-0000-2E00-00000A010000}"/>
    <hyperlink ref="BZ51" tooltip="C.V.: _x000a_  4.80 %" xr:uid="{00000000-0004-0000-2E00-00000B010000}"/>
    <hyperlink ref="CA51" tooltip="C.V.: _x000a_  5.92 %" xr:uid="{00000000-0004-0000-2E00-00000C010000}"/>
    <hyperlink ref="CB51" tooltip="C.V.: _x000a_  6.09 %" xr:uid="{00000000-0004-0000-2E00-00000D010000}"/>
    <hyperlink ref="CC51" tooltip="C.V.: _x000a_  3.52 %" xr:uid="{00000000-0004-0000-2E00-00000E010000}"/>
    <hyperlink ref="CD51" tooltip="C.V.: _x000a_  3.88 %" xr:uid="{00000000-0004-0000-2E00-00000F010000}"/>
    <hyperlink ref="CE51" tooltip="C.V.: _x000a_  5.49 %" xr:uid="{00000000-0004-0000-2E00-000010010000}"/>
    <hyperlink ref="CF51" tooltip="C.V.: _x000a_  4.08 %" xr:uid="{00000000-0004-0000-2E00-000011010000}"/>
    <hyperlink ref="CG51" tooltip="C.V.: _x000a_  4.83 %" xr:uid="{00000000-0004-0000-2E00-000012010000}"/>
    <hyperlink ref="CH51" tooltip="C.V.: _x000a_  5.43 %" xr:uid="{00000000-0004-0000-2E00-000013010000}"/>
    <hyperlink ref="CI51" tooltip="C.V.: _x000a_  2.30 %" xr:uid="{00000000-0004-0000-2E00-000014010000}"/>
    <hyperlink ref="CJ51" tooltip="C.V.: _x000a_  2.61 %" xr:uid="{00000000-0004-0000-2E00-000015010000}"/>
    <hyperlink ref="CK51" tooltip="C.V.: _x000a_  3.31 %" xr:uid="{00000000-0004-0000-2E00-000016010000}"/>
    <hyperlink ref="CL51" tooltip="C.V.: _x000a_  4.00 %" xr:uid="{00000000-0004-0000-2E00-000017010000}"/>
    <hyperlink ref="CM51" tooltip="C.V.: _x000a_  4.68 %" xr:uid="{00000000-0004-0000-2E00-000018010000}"/>
    <hyperlink ref="CN51" tooltip="C.V.: _x000a_  5.78 %" xr:uid="{00000000-0004-0000-2E00-000019010000}"/>
    <hyperlink ref="CO51" tooltip="C.V.: _x000a_  2.90 %" xr:uid="{00000000-0004-0000-2E00-00001A010000}"/>
    <hyperlink ref="CP51" tooltip="C.V.: _x000a_  3.30 %" xr:uid="{00000000-0004-0000-2E00-00001B010000}"/>
    <hyperlink ref="CQ51" tooltip="C.V.: _x000a_  4.72 %" xr:uid="{00000000-0004-0000-2E00-00001C010000}"/>
    <hyperlink ref="CR51" tooltip="C.V.: _x000a_  4.32 %" xr:uid="{00000000-0004-0000-2E00-00001D010000}"/>
    <hyperlink ref="CS51" tooltip="C.V.: _x000a_  5.18 %" xr:uid="{00000000-0004-0000-2E00-00001E010000}"/>
    <hyperlink ref="CT51" tooltip="C.V.: _x000a_  6.13 %" xr:uid="{00000000-0004-0000-2E00-00001F010000}"/>
    <hyperlink ref="C52" tooltip="C.V.: _x000a_  3.68 %" xr:uid="{00000000-0004-0000-2E00-000020010000}"/>
    <hyperlink ref="D52" tooltip="C.V.: _x000a_  4.53 %" xr:uid="{00000000-0004-0000-2E00-000021010000}"/>
    <hyperlink ref="E52" tooltip="C.V.: _x000a_  5.10 %" xr:uid="{00000000-0004-0000-2E00-000022010000}"/>
    <hyperlink ref="F52" tooltip="C.V.: _x000a_  3.67 %" xr:uid="{00000000-0004-0000-2E00-000023010000}"/>
    <hyperlink ref="G52" tooltip="C.V.: _x000a_  4.10 %" xr:uid="{00000000-0004-0000-2E00-000024010000}"/>
    <hyperlink ref="H52" tooltip="C.V.: _x000a_  5.23 %" xr:uid="{00000000-0004-0000-2E00-000025010000}"/>
    <hyperlink ref="I52" tooltip="C.V.: _x000a_  5.67 %" xr:uid="{00000000-0004-0000-2E00-000026010000}"/>
    <hyperlink ref="J52" tooltip="C.V.: _x000a_  6.39 %" xr:uid="{00000000-0004-0000-2E00-000027010000}"/>
    <hyperlink ref="K52" tooltip="C.V.: _x000a_  7.23 %" xr:uid="{00000000-0004-0000-2E00-000028010000}"/>
    <hyperlink ref="L52" tooltip="C.V.: _x000a_  4.14 %" xr:uid="{00000000-0004-0000-2E00-000029010000}"/>
    <hyperlink ref="M52" tooltip="C.V.: _x000a_  4.52 %" xr:uid="{00000000-0004-0000-2E00-00002A010000}"/>
    <hyperlink ref="N52" tooltip="C.V.: _x000a_  5.55 %" xr:uid="{00000000-0004-0000-2E00-00002B010000}"/>
    <hyperlink ref="O52" tooltip="C.V.: _x000a_  3.70 %" xr:uid="{00000000-0004-0000-2E00-00002C010000}"/>
    <hyperlink ref="P52" tooltip="C.V.: _x000a_  4.84 %" xr:uid="{00000000-0004-0000-2E00-00002D010000}"/>
    <hyperlink ref="Q52" tooltip="C.V.: _x000a_  5.42 %" xr:uid="{00000000-0004-0000-2E00-00002E010000}"/>
    <hyperlink ref="R52" tooltip="C.V.: _x000a_  3.97 %" xr:uid="{00000000-0004-0000-2E00-00002F010000}"/>
    <hyperlink ref="S52" tooltip="C.V.: _x000a_  5.21 %" xr:uid="{00000000-0004-0000-2E00-000030010000}"/>
    <hyperlink ref="T52" tooltip="C.V.: _x000a_  4.81 %" xr:uid="{00000000-0004-0000-2E00-000031010000}"/>
    <hyperlink ref="U52" tooltip="C.V.: _x000a_  5.04 %" xr:uid="{00000000-0004-0000-2E00-000032010000}"/>
    <hyperlink ref="V52" tooltip="C.V.: _x000a_  4.61 %" xr:uid="{00000000-0004-0000-2E00-000033010000}"/>
    <hyperlink ref="W52" tooltip="C.V.: _x000a_  7.42 %" xr:uid="{00000000-0004-0000-2E00-000034010000}"/>
    <hyperlink ref="X52" tooltip="C.V.: _x000a_  5.17 %" xr:uid="{00000000-0004-0000-2E00-000035010000}"/>
    <hyperlink ref="Y52" tooltip="C.V.: _x000a_  6.16 %" xr:uid="{00000000-0004-0000-2E00-000036010000}"/>
    <hyperlink ref="Z52" tooltip="C.V.: _x000a_  7.60 %" xr:uid="{00000000-0004-0000-2E00-000037010000}"/>
    <hyperlink ref="AA52" tooltip="C.V.: _x000a_  3.33 %" xr:uid="{00000000-0004-0000-2E00-000038010000}"/>
    <hyperlink ref="AB52" tooltip="C.V.: _x000a_  3.57 %" xr:uid="{00000000-0004-0000-2E00-000039010000}"/>
    <hyperlink ref="AC52" tooltip="C.V.: _x000a_  5.11 %" xr:uid="{00000000-0004-0000-2E00-00003A010000}"/>
    <hyperlink ref="AD52" tooltip="C.V.: _x000a_  4.28 %" xr:uid="{00000000-0004-0000-2E00-00003B010000}"/>
    <hyperlink ref="AE52" tooltip="C.V.: _x000a_  5.89 %" xr:uid="{00000000-0004-0000-2E00-00003C010000}"/>
    <hyperlink ref="AF52" tooltip="C.V.: _x000a_  4.91 %" xr:uid="{00000000-0004-0000-2E00-00003D010000}"/>
    <hyperlink ref="AG52" tooltip="C.V.: _x000a_  2.74 %" xr:uid="{00000000-0004-0000-2E00-00003E010000}"/>
    <hyperlink ref="AH52" tooltip="C.V.: _x000a_  2.97 %" xr:uid="{00000000-0004-0000-2E00-00003F010000}"/>
    <hyperlink ref="AI52" tooltip="C.V.: _x000a_  4.26 %" xr:uid="{00000000-0004-0000-2E00-000040010000}"/>
    <hyperlink ref="AJ52" tooltip="C.V.: _x000a_  3.87 %" xr:uid="{00000000-0004-0000-2E00-000041010000}"/>
    <hyperlink ref="AK52" tooltip="C.V.: _x000a_  4.27 %" xr:uid="{00000000-0004-0000-2E00-000042010000}"/>
    <hyperlink ref="AL52" tooltip="C.V.: _x000a_  5.08 %" xr:uid="{00000000-0004-0000-2E00-000043010000}"/>
    <hyperlink ref="AM52" tooltip="C.V.: _x000a_  3.72 %" xr:uid="{00000000-0004-0000-2E00-000044010000}"/>
    <hyperlink ref="AN52" tooltip="C.V.: _x000a_  3.62 %" xr:uid="{00000000-0004-0000-2E00-000045010000}"/>
    <hyperlink ref="AO52" tooltip="C.V.: _x000a_  5.36 %" xr:uid="{00000000-0004-0000-2E00-000046010000}"/>
    <hyperlink ref="AP52" tooltip="C.V.: _x000a_  4.15 %" xr:uid="{00000000-0004-0000-2E00-000047010000}"/>
    <hyperlink ref="AQ52" tooltip="C.V.: _x000a_  5.07 %" xr:uid="{00000000-0004-0000-2E00-000048010000}"/>
    <hyperlink ref="AR52" tooltip="C.V.: _x000a_  5.76 %" xr:uid="{00000000-0004-0000-2E00-000049010000}"/>
    <hyperlink ref="AS52" tooltip="C.V.: _x000a_  3.20 %" xr:uid="{00000000-0004-0000-2E00-00004A010000}"/>
    <hyperlink ref="AT52" tooltip="C.V.: _x000a_  3.83 %" xr:uid="{00000000-0004-0000-2E00-00004B010000}"/>
    <hyperlink ref="AU52" tooltip="C.V.: _x000a_  4.86 %" xr:uid="{00000000-0004-0000-2E00-00004C010000}"/>
    <hyperlink ref="AV52" tooltip="C.V.: _x000a_  3.75 %" xr:uid="{00000000-0004-0000-2E00-00004D010000}"/>
    <hyperlink ref="AW52" tooltip="C.V.: _x000a_  4.69 %" xr:uid="{00000000-0004-0000-2E00-00004E010000}"/>
    <hyperlink ref="AX52" tooltip="C.V.: _x000a_  4.75 %" xr:uid="{00000000-0004-0000-2E00-00004F010000}"/>
    <hyperlink ref="AY52" tooltip="C.V.: _x000a_  3.11 %" xr:uid="{00000000-0004-0000-2E00-000050010000}"/>
    <hyperlink ref="AZ52" tooltip="C.V.: _x000a_  3.55 %" xr:uid="{00000000-0004-0000-2E00-000051010000}"/>
    <hyperlink ref="BA52" tooltip="C.V.: _x000a_  4.02 %" xr:uid="{00000000-0004-0000-2E00-000052010000}"/>
    <hyperlink ref="BB52" tooltip="C.V.: _x000a_  3.31 %" xr:uid="{00000000-0004-0000-2E00-000053010000}"/>
    <hyperlink ref="BC52" tooltip="C.V.: _x000a_  4.34 %" xr:uid="{00000000-0004-0000-2E00-000054010000}"/>
    <hyperlink ref="BD52" tooltip="C.V.: _x000a_  3.80 %" xr:uid="{00000000-0004-0000-2E00-000055010000}"/>
    <hyperlink ref="BE52" tooltip="C.V.: _x000a_  3.08 %" xr:uid="{00000000-0004-0000-2E00-000056010000}"/>
    <hyperlink ref="BF52" tooltip="C.V.: _x000a_  3.77 %" xr:uid="{00000000-0004-0000-2E00-000057010000}"/>
    <hyperlink ref="BG52" tooltip="C.V.: _x000a_  4.46 %" xr:uid="{00000000-0004-0000-2E00-000058010000}"/>
    <hyperlink ref="BH52" tooltip="C.V.: _x000a_  2.45 %" xr:uid="{00000000-0004-0000-2E00-000059010000}"/>
    <hyperlink ref="BI52" tooltip="C.V.: _x000a_  3.21 %" xr:uid="{00000000-0004-0000-2E00-00005A010000}"/>
    <hyperlink ref="BJ52" tooltip="C.V.: _x000a_  2.94 %" xr:uid="{00000000-0004-0000-2E00-00005B010000}"/>
    <hyperlink ref="BK52" tooltip="C.V.: _x000a_  3.62 %" xr:uid="{00000000-0004-0000-2E00-00005C010000}"/>
    <hyperlink ref="BL52" tooltip="C.V.: _x000a_  3.85 %" xr:uid="{00000000-0004-0000-2E00-00005D010000}"/>
    <hyperlink ref="BM52" tooltip="C.V.: _x000a_  5.43 %" xr:uid="{00000000-0004-0000-2E00-00005E010000}"/>
    <hyperlink ref="BN52" tooltip="C.V.: _x000a_  4.68 %" xr:uid="{00000000-0004-0000-2E00-00005F010000}"/>
    <hyperlink ref="BO52" tooltip="C.V.: _x000a_  5.55 %" xr:uid="{00000000-0004-0000-2E00-000060010000}"/>
    <hyperlink ref="BP52" tooltip="C.V.: _x000a_  6.77 %" xr:uid="{00000000-0004-0000-2E00-000061010000}"/>
    <hyperlink ref="BQ52" tooltip="C.V.: _x000a_  3.86 %" xr:uid="{00000000-0004-0000-2E00-000062010000}"/>
    <hyperlink ref="BR52" tooltip="C.V.: _x000a_  4.41 %" xr:uid="{00000000-0004-0000-2E00-000063010000}"/>
    <hyperlink ref="BS52" tooltip="C.V.: _x000a_  6.18 %" xr:uid="{00000000-0004-0000-2E00-000064010000}"/>
    <hyperlink ref="BT52" tooltip="C.V.: _x000a_  3.55 %" xr:uid="{00000000-0004-0000-2E00-000065010000}"/>
    <hyperlink ref="BU52" tooltip="C.V.: _x000a_  4.28 %" xr:uid="{00000000-0004-0000-2E00-000066010000}"/>
    <hyperlink ref="BV52" tooltip="C.V.: _x000a_  5.39 %" xr:uid="{00000000-0004-0000-2E00-000067010000}"/>
    <hyperlink ref="BW52" tooltip="C.V.: _x000a_  3.32 %" xr:uid="{00000000-0004-0000-2E00-000068010000}"/>
    <hyperlink ref="BX52" tooltip="C.V.: _x000a_  4.53 %" xr:uid="{00000000-0004-0000-2E00-000069010000}"/>
    <hyperlink ref="BY52" tooltip="C.V.: _x000a_  5.12 %" xr:uid="{00000000-0004-0000-2E00-00006A010000}"/>
    <hyperlink ref="BZ52" tooltip="C.V.: _x000a_  4.27 %" xr:uid="{00000000-0004-0000-2E00-00006B010000}"/>
    <hyperlink ref="CA52" tooltip="C.V.: _x000a_  5.24 %" xr:uid="{00000000-0004-0000-2E00-00006C010000}"/>
    <hyperlink ref="CB52" tooltip="C.V.: _x000a_  6.11 %" xr:uid="{00000000-0004-0000-2E00-00006D010000}"/>
    <hyperlink ref="CC52" tooltip="C.V.: _x000a_  3.07 %" xr:uid="{00000000-0004-0000-2E00-00006E010000}"/>
    <hyperlink ref="CD52" tooltip="C.V.: _x000a_  3.87 %" xr:uid="{00000000-0004-0000-2E00-00006F010000}"/>
    <hyperlink ref="CE52" tooltip="C.V.: _x000a_  4.16 %" xr:uid="{00000000-0004-0000-2E00-000070010000}"/>
    <hyperlink ref="CF52" tooltip="C.V.: _x000a_  3.91 %" xr:uid="{00000000-0004-0000-2E00-000071010000}"/>
    <hyperlink ref="CG52" tooltip="C.V.: _x000a_  4.57 %" xr:uid="{00000000-0004-0000-2E00-000072010000}"/>
    <hyperlink ref="CH52" tooltip="C.V.: _x000a_  5.38 %" xr:uid="{00000000-0004-0000-2E00-000073010000}"/>
    <hyperlink ref="CI52" tooltip="C.V.: _x000a_  2.24 %" xr:uid="{00000000-0004-0000-2E00-000074010000}"/>
    <hyperlink ref="CJ52" tooltip="C.V.: _x000a_  2.74 %" xr:uid="{00000000-0004-0000-2E00-000075010000}"/>
    <hyperlink ref="CK52" tooltip="C.V.: _x000a_  3.13 %" xr:uid="{00000000-0004-0000-2E00-000076010000}"/>
    <hyperlink ref="CL52" tooltip="C.V.: _x000a_  4.18 %" xr:uid="{00000000-0004-0000-2E00-000077010000}"/>
    <hyperlink ref="CM52" tooltip="C.V.: _x000a_  5.39 %" xr:uid="{00000000-0004-0000-2E00-000078010000}"/>
    <hyperlink ref="CN52" tooltip="C.V.: _x000a_  5.86 %" xr:uid="{00000000-0004-0000-2E00-000079010000}"/>
    <hyperlink ref="CO52" tooltip="C.V.: _x000a_  2.95 %" xr:uid="{00000000-0004-0000-2E00-00007A010000}"/>
    <hyperlink ref="CP52" tooltip="C.V.: _x000a_  3.43 %" xr:uid="{00000000-0004-0000-2E00-00007B010000}"/>
    <hyperlink ref="CQ52" tooltip="C.V.: _x000a_  5.24 %" xr:uid="{00000000-0004-0000-2E00-00007C010000}"/>
    <hyperlink ref="CR52" tooltip="C.V.: _x000a_  4.95 %" xr:uid="{00000000-0004-0000-2E00-00007D010000}"/>
    <hyperlink ref="CS52" tooltip="C.V.: _x000a_  6.40 %" xr:uid="{00000000-0004-0000-2E00-00007E010000}"/>
    <hyperlink ref="CT52" tooltip="C.V.: _x000a_  6.20 %" xr:uid="{00000000-0004-0000-2E00-00007F010000}"/>
    <hyperlink ref="C53" tooltip="C.V.: _x000a_  3.53 %" xr:uid="{00000000-0004-0000-2E00-000080010000}"/>
    <hyperlink ref="D53" tooltip="C.V.: _x000a_  3.83 %" xr:uid="{00000000-0004-0000-2E00-000081010000}"/>
    <hyperlink ref="E53" tooltip="C.V.: _x000a_  5.18 %" xr:uid="{00000000-0004-0000-2E00-000082010000}"/>
    <hyperlink ref="F53" tooltip="C.V.: _x000a_  3.83 %" xr:uid="{00000000-0004-0000-2E00-000083010000}"/>
    <hyperlink ref="G53" tooltip="C.V.: _x000a_  4.35 %" xr:uid="{00000000-0004-0000-2E00-000084010000}"/>
    <hyperlink ref="H53" tooltip="C.V.: _x000a_  5.02 %" xr:uid="{00000000-0004-0000-2E00-000085010000}"/>
    <hyperlink ref="I53" tooltip="C.V.: _x000a_  4.30 %" xr:uid="{00000000-0004-0000-2E00-000086010000}"/>
    <hyperlink ref="J53" tooltip="C.V.: _x000a_  5.48 %" xr:uid="{00000000-0004-0000-2E00-000087010000}"/>
    <hyperlink ref="K53" tooltip="C.V.: _x000a_  6.96 %" xr:uid="{00000000-0004-0000-2E00-000088010000}"/>
    <hyperlink ref="L53" tooltip="C.V.: _x000a_  3.85 %" xr:uid="{00000000-0004-0000-2E00-000089010000}"/>
    <hyperlink ref="M53" tooltip="C.V.: _x000a_  4.48 %" xr:uid="{00000000-0004-0000-2E00-00008A010000}"/>
    <hyperlink ref="N53" tooltip="C.V.: _x000a_  4.93 %" xr:uid="{00000000-0004-0000-2E00-00008B010000}"/>
    <hyperlink ref="O53" tooltip="C.V.: _x000a_  3.86 %" xr:uid="{00000000-0004-0000-2E00-00008C010000}"/>
    <hyperlink ref="P53" tooltip="C.V.: _x000a_  4.75 %" xr:uid="{00000000-0004-0000-2E00-00008D010000}"/>
    <hyperlink ref="Q53" tooltip="C.V.: _x000a_  6.16 %" xr:uid="{00000000-0004-0000-2E00-00008E010000}"/>
    <hyperlink ref="R53" tooltip="C.V.: _x000a_  4.03 %" xr:uid="{00000000-0004-0000-2E00-00008F010000}"/>
    <hyperlink ref="S53" tooltip="C.V.: _x000a_  5.06 %" xr:uid="{00000000-0004-0000-2E00-000090010000}"/>
    <hyperlink ref="T53" tooltip="C.V.: _x000a_  5.39 %" xr:uid="{00000000-0004-0000-2E00-000091010000}"/>
    <hyperlink ref="U53" tooltip="C.V.: _x000a_  4.01 %" xr:uid="{00000000-0004-0000-2E00-000092010000}"/>
    <hyperlink ref="V53" tooltip="C.V.: _x000a_  4.35 %" xr:uid="{00000000-0004-0000-2E00-000093010000}"/>
    <hyperlink ref="W53" tooltip="C.V.: _x000a_  5.72 %" xr:uid="{00000000-0004-0000-2E00-000094010000}"/>
    <hyperlink ref="X53" tooltip="C.V.: _x000a_  5.65 %" xr:uid="{00000000-0004-0000-2E00-000095010000}"/>
    <hyperlink ref="Y53" tooltip="C.V.: _x000a_  6.42 %" xr:uid="{00000000-0004-0000-2E00-000096010000}"/>
    <hyperlink ref="Z53" tooltip="C.V.: _x000a_  7.49 %" xr:uid="{00000000-0004-0000-2E00-000097010000}"/>
    <hyperlink ref="AA53" tooltip="C.V.: _x000a_  3.02 %" xr:uid="{00000000-0004-0000-2E00-000098010000}"/>
    <hyperlink ref="AB53" tooltip="C.V.: _x000a_  3.33 %" xr:uid="{00000000-0004-0000-2E00-000099010000}"/>
    <hyperlink ref="AC53" tooltip="C.V.: _x000a_  4.47 %" xr:uid="{00000000-0004-0000-2E00-00009A010000}"/>
    <hyperlink ref="AD53" tooltip="C.V.: _x000a_  4.73 %" xr:uid="{00000000-0004-0000-2E00-00009B010000}"/>
    <hyperlink ref="AE53" tooltip="C.V.: _x000a_  5.10 %" xr:uid="{00000000-0004-0000-2E00-00009C010000}"/>
    <hyperlink ref="AF53" tooltip="C.V.: _x000a_  6.52 %" xr:uid="{00000000-0004-0000-2E00-00009D010000}"/>
    <hyperlink ref="AG53" tooltip="C.V.: _x000a_  2.50 %" xr:uid="{00000000-0004-0000-2E00-00009E010000}"/>
    <hyperlink ref="AH53" tooltip="C.V.: _x000a_  2.74 %" xr:uid="{00000000-0004-0000-2E00-00009F010000}"/>
    <hyperlink ref="AI53" tooltip="C.V.: _x000a_  3.98 %" xr:uid="{00000000-0004-0000-2E00-0000A0010000}"/>
    <hyperlink ref="AJ53" tooltip="C.V.: _x000a_  3.82 %" xr:uid="{00000000-0004-0000-2E00-0000A1010000}"/>
    <hyperlink ref="AK53" tooltip="C.V.: _x000a_  4.19 %" xr:uid="{00000000-0004-0000-2E00-0000A2010000}"/>
    <hyperlink ref="AL53" tooltip="C.V.: _x000a_  5.20 %" xr:uid="{00000000-0004-0000-2E00-0000A3010000}"/>
    <hyperlink ref="AM53" tooltip="C.V.: _x000a_  4.22 %" xr:uid="{00000000-0004-0000-2E00-0000A4010000}"/>
    <hyperlink ref="AN53" tooltip="C.V.: _x000a_  4.04 %" xr:uid="{00000000-0004-0000-2E00-0000A5010000}"/>
    <hyperlink ref="AO53" tooltip="C.V.: _x000a_  5.50 %" xr:uid="{00000000-0004-0000-2E00-0000A6010000}"/>
    <hyperlink ref="AP53" tooltip="C.V.: _x000a_  3.94 %" xr:uid="{00000000-0004-0000-2E00-0000A7010000}"/>
    <hyperlink ref="AQ53" tooltip="C.V.: _x000a_  5.26 %" xr:uid="{00000000-0004-0000-2E00-0000A8010000}"/>
    <hyperlink ref="AR53" tooltip="C.V.: _x000a_  5.27 %" xr:uid="{00000000-0004-0000-2E00-0000A9010000}"/>
    <hyperlink ref="AS53" tooltip="C.V.: _x000a_  3.12 %" xr:uid="{00000000-0004-0000-2E00-0000AA010000}"/>
    <hyperlink ref="AT53" tooltip="C.V.: _x000a_  3.41 %" xr:uid="{00000000-0004-0000-2E00-0000AB010000}"/>
    <hyperlink ref="AU53" tooltip="C.V.: _x000a_  5.08 %" xr:uid="{00000000-0004-0000-2E00-0000AC010000}"/>
    <hyperlink ref="AV53" tooltip="C.V.: _x000a_  3.39 %" xr:uid="{00000000-0004-0000-2E00-0000AD010000}"/>
    <hyperlink ref="AW53" tooltip="C.V.: _x000a_  4.84 %" xr:uid="{00000000-0004-0000-2E00-0000AE010000}"/>
    <hyperlink ref="AX53" tooltip="C.V.: _x000a_  4.32 %" xr:uid="{00000000-0004-0000-2E00-0000AF010000}"/>
    <hyperlink ref="AY53" tooltip="C.V.: _x000a_  2.99 %" xr:uid="{00000000-0004-0000-2E00-0000B0010000}"/>
    <hyperlink ref="AZ53" tooltip="C.V.: _x000a_  3.27 %" xr:uid="{00000000-0004-0000-2E00-0000B1010000}"/>
    <hyperlink ref="BA53" tooltip="C.V.: _x000a_  4.46 %" xr:uid="{00000000-0004-0000-2E00-0000B2010000}"/>
    <hyperlink ref="BB53" tooltip="C.V.: _x000a_  3.19 %" xr:uid="{00000000-0004-0000-2E00-0000B3010000}"/>
    <hyperlink ref="BC53" tooltip="C.V.: _x000a_  3.88 %" xr:uid="{00000000-0004-0000-2E00-0000B4010000}"/>
    <hyperlink ref="BD53" tooltip="C.V.: _x000a_  4.43 %" xr:uid="{00000000-0004-0000-2E00-0000B5010000}"/>
    <hyperlink ref="BE53" tooltip="C.V.: _x000a_  3.19 %" xr:uid="{00000000-0004-0000-2E00-0000B6010000}"/>
    <hyperlink ref="BF53" tooltip="C.V.: _x000a_  3.88 %" xr:uid="{00000000-0004-0000-2E00-0000B7010000}"/>
    <hyperlink ref="BG53" tooltip="C.V.: _x000a_  4.43 %" xr:uid="{00000000-0004-0000-2E00-0000B8010000}"/>
    <hyperlink ref="BH53" tooltip="C.V.: _x000a_  2.74 %" xr:uid="{00000000-0004-0000-2E00-0000B9010000}"/>
    <hyperlink ref="BI53" tooltip="C.V.: _x000a_  3.38 %" xr:uid="{00000000-0004-0000-2E00-0000BA010000}"/>
    <hyperlink ref="BJ53" tooltip="C.V.: _x000a_  3.41 %" xr:uid="{00000000-0004-0000-2E00-0000BB010000}"/>
    <hyperlink ref="BK53" tooltip="C.V.: _x000a_  3.46 %" xr:uid="{00000000-0004-0000-2E00-0000BC010000}"/>
    <hyperlink ref="BL53" tooltip="C.V.: _x000a_  3.73 %" xr:uid="{00000000-0004-0000-2E00-0000BD010000}"/>
    <hyperlink ref="BM53" tooltip="C.V.: _x000a_  5.19 %" xr:uid="{00000000-0004-0000-2E00-0000BE010000}"/>
    <hyperlink ref="BN53" tooltip="C.V.: _x000a_  4.32 %" xr:uid="{00000000-0004-0000-2E00-0000BF010000}"/>
    <hyperlink ref="BO53" tooltip="C.V.: _x000a_  4.74 %" xr:uid="{00000000-0004-0000-2E00-0000C0010000}"/>
    <hyperlink ref="BP53" tooltip="C.V.: _x000a_  7.02 %" xr:uid="{00000000-0004-0000-2E00-0000C1010000}"/>
    <hyperlink ref="BQ53" tooltip="C.V.: _x000a_  3.66 %" xr:uid="{00000000-0004-0000-2E00-0000C2010000}"/>
    <hyperlink ref="BR53" tooltip="C.V.: _x000a_  4.09 %" xr:uid="{00000000-0004-0000-2E00-0000C3010000}"/>
    <hyperlink ref="BS53" tooltip="C.V.: _x000a_  5.87 %" xr:uid="{00000000-0004-0000-2E00-0000C4010000}"/>
    <hyperlink ref="BT53" tooltip="C.V.: _x000a_  4.45 %" xr:uid="{00000000-0004-0000-2E00-0000C5010000}"/>
    <hyperlink ref="BU53" tooltip="C.V.: _x000a_  5.24 %" xr:uid="{00000000-0004-0000-2E00-0000C6010000}"/>
    <hyperlink ref="BV53" tooltip="C.V.: _x000a_  6.16 %" xr:uid="{00000000-0004-0000-2E00-0000C7010000}"/>
    <hyperlink ref="BW53" tooltip="C.V.: _x000a_  3.78 %" xr:uid="{00000000-0004-0000-2E00-0000C8010000}"/>
    <hyperlink ref="BX53" tooltip="C.V.: _x000a_  5.04 %" xr:uid="{00000000-0004-0000-2E00-0000C9010000}"/>
    <hyperlink ref="BY53" tooltip="C.V.: _x000a_  4.80 %" xr:uid="{00000000-0004-0000-2E00-0000CA010000}"/>
    <hyperlink ref="BZ53" tooltip="C.V.: _x000a_  4.33 %" xr:uid="{00000000-0004-0000-2E00-0000CB010000}"/>
    <hyperlink ref="CA53" tooltip="C.V.: _x000a_  5.43 %" xr:uid="{00000000-0004-0000-2E00-0000CC010000}"/>
    <hyperlink ref="CB53" tooltip="C.V.: _x000a_  5.66 %" xr:uid="{00000000-0004-0000-2E00-0000CD010000}"/>
    <hyperlink ref="CC53" tooltip="C.V.: _x000a_  3.37 %" xr:uid="{00000000-0004-0000-2E00-0000CE010000}"/>
    <hyperlink ref="CD53" tooltip="C.V.: _x000a_  3.72 %" xr:uid="{00000000-0004-0000-2E00-0000CF010000}"/>
    <hyperlink ref="CE53" tooltip="C.V.: _x000a_  5.09 %" xr:uid="{00000000-0004-0000-2E00-0000D0010000}"/>
    <hyperlink ref="CF53" tooltip="C.V.: _x000a_  4.14 %" xr:uid="{00000000-0004-0000-2E00-0000D1010000}"/>
    <hyperlink ref="CG53" tooltip="C.V.: _x000a_  4.74 %" xr:uid="{00000000-0004-0000-2E00-0000D2010000}"/>
    <hyperlink ref="CH53" tooltip="C.V.: _x000a_  5.81 %" xr:uid="{00000000-0004-0000-2E00-0000D3010000}"/>
    <hyperlink ref="CI53" tooltip="C.V.: _x000a_  2.56 %" xr:uid="{00000000-0004-0000-2E00-0000D4010000}"/>
    <hyperlink ref="CJ53" tooltip="C.V.: _x000a_  2.89 %" xr:uid="{00000000-0004-0000-2E00-0000D5010000}"/>
    <hyperlink ref="CK53" tooltip="C.V.: _x000a_  3.61 %" xr:uid="{00000000-0004-0000-2E00-0000D6010000}"/>
    <hyperlink ref="CL53" tooltip="C.V.: _x000a_  3.51 %" xr:uid="{00000000-0004-0000-2E00-0000D7010000}"/>
    <hyperlink ref="CM53" tooltip="C.V.: _x000a_  4.52 %" xr:uid="{00000000-0004-0000-2E00-0000D8010000}"/>
    <hyperlink ref="CN53" tooltip="C.V.: _x000a_  5.31 %" xr:uid="{00000000-0004-0000-2E00-0000D9010000}"/>
    <hyperlink ref="CO53" tooltip="C.V.: _x000a_  3.06 %" xr:uid="{00000000-0004-0000-2E00-0000DA010000}"/>
    <hyperlink ref="CP53" tooltip="C.V.: _x000a_  3.57 %" xr:uid="{00000000-0004-0000-2E00-0000DB010000}"/>
    <hyperlink ref="CQ53" tooltip="C.V.: _x000a_  4.55 %" xr:uid="{00000000-0004-0000-2E00-0000DC010000}"/>
    <hyperlink ref="CR53" tooltip="C.V.: _x000a_  4.23 %" xr:uid="{00000000-0004-0000-2E00-0000DD010000}"/>
    <hyperlink ref="CS53" tooltip="C.V.: _x000a_  5.24 %" xr:uid="{00000000-0004-0000-2E00-0000DE010000}"/>
    <hyperlink ref="CT53" tooltip="C.V.: _x000a_  6.27 %" xr:uid="{00000000-0004-0000-2E00-0000DF010000}"/>
    <hyperlink ref="C54" tooltip="C.V.: _x000a_  3.78 %" xr:uid="{00000000-0004-0000-2E00-0000E0010000}"/>
    <hyperlink ref="D54" tooltip="C.V.: _x000a_  4.40 %" xr:uid="{00000000-0004-0000-2E00-0000E1010000}"/>
    <hyperlink ref="E54" tooltip="C.V.: _x000a_  5.37 %" xr:uid="{00000000-0004-0000-2E00-0000E2010000}"/>
    <hyperlink ref="F54" tooltip="C.V.: _x000a_  3.29 %" xr:uid="{00000000-0004-0000-2E00-0000E3010000}"/>
    <hyperlink ref="G54" tooltip="C.V.: _x000a_  3.89 %" xr:uid="{00000000-0004-0000-2E00-0000E4010000}"/>
    <hyperlink ref="H54" tooltip="C.V.: _x000a_  4.55 %" xr:uid="{00000000-0004-0000-2E00-0000E5010000}"/>
    <hyperlink ref="I54" tooltip="C.V.: _x000a_  5.15 %" xr:uid="{00000000-0004-0000-2E00-0000E6010000}"/>
    <hyperlink ref="J54" tooltip="C.V.: _x000a_  6.02 %" xr:uid="{00000000-0004-0000-2E00-0000E7010000}"/>
    <hyperlink ref="K54" tooltip="C.V.: _x000a_  7.66 %" xr:uid="{00000000-0004-0000-2E00-0000E8010000}"/>
    <hyperlink ref="L54" tooltip="C.V.: _x000a_  3.49 %" xr:uid="{00000000-0004-0000-2E00-0000E9010000}"/>
    <hyperlink ref="M54" tooltip="C.V.: _x000a_  4.07 %" xr:uid="{00000000-0004-0000-2E00-0000EA010000}"/>
    <hyperlink ref="N54" tooltip="C.V.: _x000a_  4.78 %" xr:uid="{00000000-0004-0000-2E00-0000EB010000}"/>
    <hyperlink ref="O54" tooltip="C.V.: _x000a_  3.51 %" xr:uid="{00000000-0004-0000-2E00-0000EC010000}"/>
    <hyperlink ref="P54" tooltip="C.V.: _x000a_  4.42 %" xr:uid="{00000000-0004-0000-2E00-0000ED010000}"/>
    <hyperlink ref="Q54" tooltip="C.V.: _x000a_  4.86 %" xr:uid="{00000000-0004-0000-2E00-0000EE010000}"/>
    <hyperlink ref="R54" tooltip="C.V.: _x000a_  4.08 %" xr:uid="{00000000-0004-0000-2E00-0000EF010000}"/>
    <hyperlink ref="S54" tooltip="C.V.: _x000a_  4.89 %" xr:uid="{00000000-0004-0000-2E00-0000F0010000}"/>
    <hyperlink ref="T54" tooltip="C.V.: _x000a_  5.29 %" xr:uid="{00000000-0004-0000-2E00-0000F1010000}"/>
    <hyperlink ref="U54" tooltip="C.V.: _x000a_  4.35 %" xr:uid="{00000000-0004-0000-2E00-0000F2010000}"/>
    <hyperlink ref="V54" tooltip="C.V.: _x000a_  5.13 %" xr:uid="{00000000-0004-0000-2E00-0000F3010000}"/>
    <hyperlink ref="W54" tooltip="C.V.: _x000a_  6.15 %" xr:uid="{00000000-0004-0000-2E00-0000F4010000}"/>
    <hyperlink ref="X54" tooltip="C.V.: _x000a_  4.85 %" xr:uid="{00000000-0004-0000-2E00-0000F5010000}"/>
    <hyperlink ref="Y54" tooltip="C.V.: _x000a_  5.92 %" xr:uid="{00000000-0004-0000-2E00-0000F6010000}"/>
    <hyperlink ref="Z54" tooltip="C.V.: _x000a_  7.20 %" xr:uid="{00000000-0004-0000-2E00-0000F7010000}"/>
    <hyperlink ref="AA54" tooltip="C.V.: _x000a_  3.03 %" xr:uid="{00000000-0004-0000-2E00-0000F8010000}"/>
    <hyperlink ref="AB54" tooltip="C.V.: _x000a_  3.48 %" xr:uid="{00000000-0004-0000-2E00-0000F9010000}"/>
    <hyperlink ref="AC54" tooltip="C.V.: _x000a_  4.84 %" xr:uid="{00000000-0004-0000-2E00-0000FA010000}"/>
    <hyperlink ref="AD54" tooltip="C.V.: _x000a_  3.59 %" xr:uid="{00000000-0004-0000-2E00-0000FB010000}"/>
    <hyperlink ref="AE54" tooltip="C.V.: _x000a_  4.57 %" xr:uid="{00000000-0004-0000-2E00-0000FC010000}"/>
    <hyperlink ref="AF54" tooltip="C.V.: _x000a_  4.34 %" xr:uid="{00000000-0004-0000-2E00-0000FD010000}"/>
    <hyperlink ref="AG54" tooltip="C.V.: _x000a_  2.68 %" xr:uid="{00000000-0004-0000-2E00-0000FE010000}"/>
    <hyperlink ref="AH54" tooltip="C.V.: _x000a_  2.96 %" xr:uid="{00000000-0004-0000-2E00-0000FF010000}"/>
    <hyperlink ref="AI54" tooltip="C.V.: _x000a_  4.16 %" xr:uid="{00000000-0004-0000-2E00-000000020000}"/>
    <hyperlink ref="AJ54" tooltip="C.V.: _x000a_  3.50 %" xr:uid="{00000000-0004-0000-2E00-000001020000}"/>
    <hyperlink ref="AK54" tooltip="C.V.: _x000a_  3.95 %" xr:uid="{00000000-0004-0000-2E00-000002020000}"/>
    <hyperlink ref="AL54" tooltip="C.V.: _x000a_  5.14 %" xr:uid="{00000000-0004-0000-2E00-000003020000}"/>
    <hyperlink ref="AM54" tooltip="C.V.: _x000a_  3.85 %" xr:uid="{00000000-0004-0000-2E00-000004020000}"/>
    <hyperlink ref="AN54" tooltip="C.V.: _x000a_  4.03 %" xr:uid="{00000000-0004-0000-2E00-000005020000}"/>
    <hyperlink ref="AO54" tooltip="C.V.: _x000a_  4.91 %" xr:uid="{00000000-0004-0000-2E00-000006020000}"/>
    <hyperlink ref="AP54" tooltip="C.V.: _x000a_  4.92 %" xr:uid="{00000000-0004-0000-2E00-000007020000}"/>
    <hyperlink ref="AQ54" tooltip="C.V.: _x000a_  5.89 %" xr:uid="{00000000-0004-0000-2E00-000008020000}"/>
    <hyperlink ref="AR54" tooltip="C.V.: _x000a_  5.59 %" xr:uid="{00000000-0004-0000-2E00-000009020000}"/>
    <hyperlink ref="AS54" tooltip="C.V.: _x000a_  3.18 %" xr:uid="{00000000-0004-0000-2E00-00000A020000}"/>
    <hyperlink ref="AT54" tooltip="C.V.: _x000a_  3.84 %" xr:uid="{00000000-0004-0000-2E00-00000B020000}"/>
    <hyperlink ref="AU54" tooltip="C.V.: _x000a_  4.26 %" xr:uid="{00000000-0004-0000-2E00-00000C020000}"/>
    <hyperlink ref="AV54" tooltip="C.V.: _x000a_  3.65 %" xr:uid="{00000000-0004-0000-2E00-00000D020000}"/>
    <hyperlink ref="AW54" tooltip="C.V.: _x000a_  4.45 %" xr:uid="{00000000-0004-0000-2E00-00000E020000}"/>
    <hyperlink ref="AX54" tooltip="C.V.: _x000a_  4.95 %" xr:uid="{00000000-0004-0000-2E00-00000F020000}"/>
    <hyperlink ref="AY54" tooltip="C.V.: _x000a_  3.15 %" xr:uid="{00000000-0004-0000-2E00-000010020000}"/>
    <hyperlink ref="AZ54" tooltip="C.V.: _x000a_  3.21 %" xr:uid="{00000000-0004-0000-2E00-000011020000}"/>
    <hyperlink ref="BA54" tooltip="C.V.: _x000a_  5.03 %" xr:uid="{00000000-0004-0000-2E00-000012020000}"/>
    <hyperlink ref="BB54" tooltip="C.V.: _x000a_  3.53 %" xr:uid="{00000000-0004-0000-2E00-000013020000}"/>
    <hyperlink ref="BC54" tooltip="C.V.: _x000a_  4.11 %" xr:uid="{00000000-0004-0000-2E00-000014020000}"/>
    <hyperlink ref="BD54" tooltip="C.V.: _x000a_  4.34 %" xr:uid="{00000000-0004-0000-2E00-000015020000}"/>
    <hyperlink ref="BE54" tooltip="C.V.: _x000a_  3.04 %" xr:uid="{00000000-0004-0000-2E00-000016020000}"/>
    <hyperlink ref="BF54" tooltip="C.V.: _x000a_  3.65 %" xr:uid="{00000000-0004-0000-2E00-000017020000}"/>
    <hyperlink ref="BG54" tooltip="C.V.: _x000a_  4.87 %" xr:uid="{00000000-0004-0000-2E00-000018020000}"/>
    <hyperlink ref="BH54" tooltip="C.V.: _x000a_  2.79 %" xr:uid="{00000000-0004-0000-2E00-000019020000}"/>
    <hyperlink ref="BI54" tooltip="C.V.: _x000a_  3.26 %" xr:uid="{00000000-0004-0000-2E00-00001A020000}"/>
    <hyperlink ref="BJ54" tooltip="C.V.: _x000a_  3.63 %" xr:uid="{00000000-0004-0000-2E00-00001B020000}"/>
    <hyperlink ref="BK54" tooltip="C.V.: _x000a_  3.27 %" xr:uid="{00000000-0004-0000-2E00-00001C020000}"/>
    <hyperlink ref="BL54" tooltip="C.V.: _x000a_  3.34 %" xr:uid="{00000000-0004-0000-2E00-00001D020000}"/>
    <hyperlink ref="BM54" tooltip="C.V.: _x000a_  4.64 %" xr:uid="{00000000-0004-0000-2E00-00001E020000}"/>
    <hyperlink ref="BN54" tooltip="C.V.: _x000a_  4.53 %" xr:uid="{00000000-0004-0000-2E00-00001F020000}"/>
    <hyperlink ref="BO54" tooltip="C.V.: _x000a_  4.99 %" xr:uid="{00000000-0004-0000-2E00-000020020000}"/>
    <hyperlink ref="BP54" tooltip="C.V.: _x000a_  6.62 %" xr:uid="{00000000-0004-0000-2E00-000021020000}"/>
    <hyperlink ref="BQ54" tooltip="C.V.: _x000a_  3.42 %" xr:uid="{00000000-0004-0000-2E00-000022020000}"/>
    <hyperlink ref="BR54" tooltip="C.V.: _x000a_  3.93 %" xr:uid="{00000000-0004-0000-2E00-000023020000}"/>
    <hyperlink ref="BS54" tooltip="C.V.: _x000a_  5.48 %" xr:uid="{00000000-0004-0000-2E00-000024020000}"/>
    <hyperlink ref="BT54" tooltip="C.V.: _x000a_  3.73 %" xr:uid="{00000000-0004-0000-2E00-000025020000}"/>
    <hyperlink ref="BU54" tooltip="C.V.: _x000a_  5.16 %" xr:uid="{00000000-0004-0000-2E00-000026020000}"/>
    <hyperlink ref="BV54" tooltip="C.V.: _x000a_  4.57 %" xr:uid="{00000000-0004-0000-2E00-000027020000}"/>
    <hyperlink ref="BW54" tooltip="C.V.: _x000a_  3.37 %" xr:uid="{00000000-0004-0000-2E00-000028020000}"/>
    <hyperlink ref="BX54" tooltip="C.V.: _x000a_  4.36 %" xr:uid="{00000000-0004-0000-2E00-000029020000}"/>
    <hyperlink ref="BY54" tooltip="C.V.: _x000a_  4.72 %" xr:uid="{00000000-0004-0000-2E00-00002A020000}"/>
    <hyperlink ref="BZ54" tooltip="C.V.: _x000a_  4.29 %" xr:uid="{00000000-0004-0000-2E00-00002B020000}"/>
    <hyperlink ref="CA54" tooltip="C.V.: _x000a_  5.58 %" xr:uid="{00000000-0004-0000-2E00-00002C020000}"/>
    <hyperlink ref="CB54" tooltip="C.V.: _x000a_  6.23 %" xr:uid="{00000000-0004-0000-2E00-00002D020000}"/>
    <hyperlink ref="CC54" tooltip="C.V.: _x000a_  3.32 %" xr:uid="{00000000-0004-0000-2E00-00002E020000}"/>
    <hyperlink ref="CD54" tooltip="C.V.: _x000a_  4.02 %" xr:uid="{00000000-0004-0000-2E00-00002F020000}"/>
    <hyperlink ref="CE54" tooltip="C.V.: _x000a_  4.87 %" xr:uid="{00000000-0004-0000-2E00-000030020000}"/>
    <hyperlink ref="CF54" tooltip="C.V.: _x000a_  3.92 %" xr:uid="{00000000-0004-0000-2E00-000031020000}"/>
    <hyperlink ref="CG54" tooltip="C.V.: _x000a_  4.36 %" xr:uid="{00000000-0004-0000-2E00-000032020000}"/>
    <hyperlink ref="CH54" tooltip="C.V.: _x000a_  5.54 %" xr:uid="{00000000-0004-0000-2E00-000033020000}"/>
    <hyperlink ref="CI54" tooltip="C.V.: _x000a_  2.78 %" xr:uid="{00000000-0004-0000-2E00-000034020000}"/>
    <hyperlink ref="CJ54" tooltip="C.V.: _x000a_  3.06 %" xr:uid="{00000000-0004-0000-2E00-000035020000}"/>
    <hyperlink ref="CK54" tooltip="C.V.: _x000a_  3.53 %" xr:uid="{00000000-0004-0000-2E00-000036020000}"/>
    <hyperlink ref="CL54" tooltip="C.V.: _x000a_  3.86 %" xr:uid="{00000000-0004-0000-2E00-000037020000}"/>
    <hyperlink ref="CM54" tooltip="C.V.: _x000a_  4.67 %" xr:uid="{00000000-0004-0000-2E00-000038020000}"/>
    <hyperlink ref="CN54" tooltip="C.V.: _x000a_  5.84 %" xr:uid="{00000000-0004-0000-2E00-000039020000}"/>
    <hyperlink ref="CO54" tooltip="C.V.: _x000a_  3.44 %" xr:uid="{00000000-0004-0000-2E00-00003A020000}"/>
    <hyperlink ref="CP54" tooltip="C.V.: _x000a_  3.76 %" xr:uid="{00000000-0004-0000-2E00-00003B020000}"/>
    <hyperlink ref="CQ54" tooltip="C.V.: _x000a_  4.85 %" xr:uid="{00000000-0004-0000-2E00-00003C020000}"/>
    <hyperlink ref="CR54" tooltip="C.V.: _x000a_  3.87 %" xr:uid="{00000000-0004-0000-2E00-00003D020000}"/>
    <hyperlink ref="CS54" tooltip="C.V.: _x000a_  4.67 %" xr:uid="{00000000-0004-0000-2E00-00003E020000}"/>
    <hyperlink ref="CT54" tooltip="C.V.: _x000a_  6.57 %" xr:uid="{00000000-0004-0000-2E00-00003F020000}"/>
    <hyperlink ref="C55" tooltip="C.V.: _x000a_  3.47 %" xr:uid="{00000000-0004-0000-2E00-000040020000}"/>
    <hyperlink ref="D55" tooltip="C.V.: _x000a_  3.91 %" xr:uid="{00000000-0004-0000-2E00-000041020000}"/>
    <hyperlink ref="E55" tooltip="C.V.: _x000a_  5.14 %" xr:uid="{00000000-0004-0000-2E00-000042020000}"/>
    <hyperlink ref="F55" tooltip="C.V.: _x000a_  3.33 %" xr:uid="{00000000-0004-0000-2E00-000043020000}"/>
    <hyperlink ref="G55" tooltip="C.V.: _x000a_  3.91 %" xr:uid="{00000000-0004-0000-2E00-000044020000}"/>
    <hyperlink ref="H55" tooltip="C.V.: _x000a_  5.35 %" xr:uid="{00000000-0004-0000-2E00-000045020000}"/>
    <hyperlink ref="I55" tooltip="C.V.: _x000a_  4.19 %" xr:uid="{00000000-0004-0000-2E00-000046020000}"/>
    <hyperlink ref="J55" tooltip="C.V.: _x000a_  5.03 %" xr:uid="{00000000-0004-0000-2E00-000047020000}"/>
    <hyperlink ref="K55" tooltip="C.V.: _x000a_  7.65 %" xr:uid="{00000000-0004-0000-2E00-000048020000}"/>
    <hyperlink ref="L55" tooltip="C.V.: _x000a_  3.48 %" xr:uid="{00000000-0004-0000-2E00-000049020000}"/>
    <hyperlink ref="M55" tooltip="C.V.: _x000a_  4.28 %" xr:uid="{00000000-0004-0000-2E00-00004A020000}"/>
    <hyperlink ref="N55" tooltip="C.V.: _x000a_  4.45 %" xr:uid="{00000000-0004-0000-2E00-00004B020000}"/>
    <hyperlink ref="O55" tooltip="C.V.: _x000a_  3.53 %" xr:uid="{00000000-0004-0000-2E00-00004C020000}"/>
    <hyperlink ref="P55" tooltip="C.V.: _x000a_  4.18 %" xr:uid="{00000000-0004-0000-2E00-00004D020000}"/>
    <hyperlink ref="Q55" tooltip="C.V.: _x000a_  5.15 %" xr:uid="{00000000-0004-0000-2E00-00004E020000}"/>
    <hyperlink ref="R55" tooltip="C.V.: _x000a_  4.32 %" xr:uid="{00000000-0004-0000-2E00-00004F020000}"/>
    <hyperlink ref="S55" tooltip="C.V.: _x000a_  5.30 %" xr:uid="{00000000-0004-0000-2E00-000050020000}"/>
    <hyperlink ref="T55" tooltip="C.V.: _x000a_  5.17 %" xr:uid="{00000000-0004-0000-2E00-000051020000}"/>
    <hyperlink ref="U55" tooltip="C.V.: _x000a_  4.41 %" xr:uid="{00000000-0004-0000-2E00-000052020000}"/>
    <hyperlink ref="V55" tooltip="C.V.: _x000a_  4.70 %" xr:uid="{00000000-0004-0000-2E00-000053020000}"/>
    <hyperlink ref="W55" tooltip="C.V.: _x000a_  5.88 %" xr:uid="{00000000-0004-0000-2E00-000054020000}"/>
    <hyperlink ref="X55" tooltip="C.V.: _x000a_  4.96 %" xr:uid="{00000000-0004-0000-2E00-000055020000}"/>
    <hyperlink ref="Y55" tooltip="C.V.: _x000a_  5.84 %" xr:uid="{00000000-0004-0000-2E00-000056020000}"/>
    <hyperlink ref="Z55" tooltip="C.V.: _x000a_  7.93 %" xr:uid="{00000000-0004-0000-2E00-000057020000}"/>
    <hyperlink ref="AA55" tooltip="C.V.: _x000a_  3.31 %" xr:uid="{00000000-0004-0000-2E00-000058020000}"/>
    <hyperlink ref="AB55" tooltip="C.V.: _x000a_  3.69 %" xr:uid="{00000000-0004-0000-2E00-000059020000}"/>
    <hyperlink ref="AC55" tooltip="C.V.: _x000a_  4.94 %" xr:uid="{00000000-0004-0000-2E00-00005A020000}"/>
    <hyperlink ref="AD55" tooltip="C.V.: _x000a_  3.12 %" xr:uid="{00000000-0004-0000-2E00-00005B020000}"/>
    <hyperlink ref="AE55" tooltip="C.V.: _x000a_  4.12 %" xr:uid="{00000000-0004-0000-2E00-00005C020000}"/>
    <hyperlink ref="AF55" tooltip="C.V.: _x000a_  4.58 %" xr:uid="{00000000-0004-0000-2E00-00005D020000}"/>
    <hyperlink ref="AG55" tooltip="C.V.: _x000a_  2.74 %" xr:uid="{00000000-0004-0000-2E00-00005E020000}"/>
    <hyperlink ref="AH55" tooltip="C.V.: _x000a_  3.00 %" xr:uid="{00000000-0004-0000-2E00-00005F020000}"/>
    <hyperlink ref="AI55" tooltip="C.V.: _x000a_  4.47 %" xr:uid="{00000000-0004-0000-2E00-000060020000}"/>
    <hyperlink ref="AJ55" tooltip="C.V.: _x000a_  3.83 %" xr:uid="{00000000-0004-0000-2E00-000061020000}"/>
    <hyperlink ref="AK55" tooltip="C.V.: _x000a_  4.80 %" xr:uid="{00000000-0004-0000-2E00-000062020000}"/>
    <hyperlink ref="AL55" tooltip="C.V.: _x000a_  5.45 %" xr:uid="{00000000-0004-0000-2E00-000063020000}"/>
    <hyperlink ref="AM55" tooltip="C.V.: _x000a_  3.48 %" xr:uid="{00000000-0004-0000-2E00-000064020000}"/>
    <hyperlink ref="AN55" tooltip="C.V.: _x000a_  4.35 %" xr:uid="{00000000-0004-0000-2E00-000065020000}"/>
    <hyperlink ref="AO55" tooltip="C.V.: _x000a_  4.54 %" xr:uid="{00000000-0004-0000-2E00-000066020000}"/>
    <hyperlink ref="AP55" tooltip="C.V.: _x000a_  4.38 %" xr:uid="{00000000-0004-0000-2E00-000067020000}"/>
    <hyperlink ref="AQ55" tooltip="C.V.: _x000a_  5.52 %" xr:uid="{00000000-0004-0000-2E00-000068020000}"/>
    <hyperlink ref="AR55" tooltip="C.V.: _x000a_  6.90 %" xr:uid="{00000000-0004-0000-2E00-000069020000}"/>
    <hyperlink ref="AS55" tooltip="C.V.: _x000a_  3.32 %" xr:uid="{00000000-0004-0000-2E00-00006A020000}"/>
    <hyperlink ref="AT55" tooltip="C.V.: _x000a_  3.86 %" xr:uid="{00000000-0004-0000-2E00-00006B020000}"/>
    <hyperlink ref="AU55" tooltip="C.V.: _x000a_  4.62 %" xr:uid="{00000000-0004-0000-2E00-00006C020000}"/>
    <hyperlink ref="AV55" tooltip="C.V.: _x000a_  4.15 %" xr:uid="{00000000-0004-0000-2E00-00006D020000}"/>
    <hyperlink ref="AW55" tooltip="C.V.: _x000a_  5.44 %" xr:uid="{00000000-0004-0000-2E00-00006E020000}"/>
    <hyperlink ref="AX55" tooltip="C.V.: _x000a_  5.69 %" xr:uid="{00000000-0004-0000-2E00-00006F020000}"/>
    <hyperlink ref="AY55" tooltip="C.V.: _x000a_  2.93 %" xr:uid="{00000000-0004-0000-2E00-000070020000}"/>
    <hyperlink ref="AZ55" tooltip="C.V.: _x000a_  3.24 %" xr:uid="{00000000-0004-0000-2E00-000071020000}"/>
    <hyperlink ref="BA55" tooltip="C.V.: _x000a_  4.38 %" xr:uid="{00000000-0004-0000-2E00-000072020000}"/>
    <hyperlink ref="BB55" tooltip="C.V.: _x000a_  3.51 %" xr:uid="{00000000-0004-0000-2E00-000073020000}"/>
    <hyperlink ref="BC55" tooltip="C.V.: _x000a_  4.27 %" xr:uid="{00000000-0004-0000-2E00-000074020000}"/>
    <hyperlink ref="BD55" tooltip="C.V.: _x000a_  4.58 %" xr:uid="{00000000-0004-0000-2E00-000075020000}"/>
    <hyperlink ref="BE55" tooltip="C.V.: _x000a_  3.32 %" xr:uid="{00000000-0004-0000-2E00-000076020000}"/>
    <hyperlink ref="BF55" tooltip="C.V.: _x000a_  3.79 %" xr:uid="{00000000-0004-0000-2E00-000077020000}"/>
    <hyperlink ref="BG55" tooltip="C.V.: _x000a_  4.89 %" xr:uid="{00000000-0004-0000-2E00-000078020000}"/>
    <hyperlink ref="BH55" tooltip="C.V.: _x000a_  3.21 %" xr:uid="{00000000-0004-0000-2E00-000079020000}"/>
    <hyperlink ref="BI55" tooltip="C.V.: _x000a_  3.80 %" xr:uid="{00000000-0004-0000-2E00-00007A020000}"/>
    <hyperlink ref="BJ55" tooltip="C.V.: _x000a_  3.67 %" xr:uid="{00000000-0004-0000-2E00-00007B020000}"/>
    <hyperlink ref="BK55" tooltip="C.V.: _x000a_  3.95 %" xr:uid="{00000000-0004-0000-2E00-00007C020000}"/>
    <hyperlink ref="BL55" tooltip="C.V.: _x000a_  3.94 %" xr:uid="{00000000-0004-0000-2E00-00007D020000}"/>
    <hyperlink ref="BM55" tooltip="C.V.: _x000a_  5.86 %" xr:uid="{00000000-0004-0000-2E00-00007E020000}"/>
    <hyperlink ref="BN55" tooltip="C.V.: _x000a_  4.53 %" xr:uid="{00000000-0004-0000-2E00-00007F020000}"/>
    <hyperlink ref="BO55" tooltip="C.V.: _x000a_  4.86 %" xr:uid="{00000000-0004-0000-2E00-000080020000}"/>
    <hyperlink ref="BP55" tooltip="C.V.: _x000a_  6.64 %" xr:uid="{00000000-0004-0000-2E00-000081020000}"/>
    <hyperlink ref="BQ55" tooltip="C.V.: _x000a_  3.54 %" xr:uid="{00000000-0004-0000-2E00-000082020000}"/>
    <hyperlink ref="BR55" tooltip="C.V.: _x000a_  4.13 %" xr:uid="{00000000-0004-0000-2E00-000083020000}"/>
    <hyperlink ref="BS55" tooltip="C.V.: _x000a_  5.69 %" xr:uid="{00000000-0004-0000-2E00-000084020000}"/>
    <hyperlink ref="BT55" tooltip="C.V.: _x000a_  3.47 %" xr:uid="{00000000-0004-0000-2E00-000085020000}"/>
    <hyperlink ref="BU55" tooltip="C.V.: _x000a_  4.51 %" xr:uid="{00000000-0004-0000-2E00-000086020000}"/>
    <hyperlink ref="BV55" tooltip="C.V.: _x000a_  4.84 %" xr:uid="{00000000-0004-0000-2E00-000087020000}"/>
    <hyperlink ref="BW55" tooltip="C.V.: _x000a_  3.71 %" xr:uid="{00000000-0004-0000-2E00-000088020000}"/>
    <hyperlink ref="BX55" tooltip="C.V.: _x000a_  4.75 %" xr:uid="{00000000-0004-0000-2E00-000089020000}"/>
    <hyperlink ref="BY55" tooltip="C.V.: _x000a_  5.71 %" xr:uid="{00000000-0004-0000-2E00-00008A020000}"/>
    <hyperlink ref="BZ55" tooltip="C.V.: _x000a_  4.02 %" xr:uid="{00000000-0004-0000-2E00-00008B020000}"/>
    <hyperlink ref="CA55" tooltip="C.V.: _x000a_  4.58 %" xr:uid="{00000000-0004-0000-2E00-00008C020000}"/>
    <hyperlink ref="CB55" tooltip="C.V.: _x000a_  5.87 %" xr:uid="{00000000-0004-0000-2E00-00008D020000}"/>
    <hyperlink ref="CC55" tooltip="C.V.: _x000a_  3.23 %" xr:uid="{00000000-0004-0000-2E00-00008E020000}"/>
    <hyperlink ref="CD55" tooltip="C.V.: _x000a_  4.06 %" xr:uid="{00000000-0004-0000-2E00-00008F020000}"/>
    <hyperlink ref="CE55" tooltip="C.V.: _x000a_  5.07 %" xr:uid="{00000000-0004-0000-2E00-000090020000}"/>
    <hyperlink ref="CF55" tooltip="C.V.: _x000a_  3.81 %" xr:uid="{00000000-0004-0000-2E00-000091020000}"/>
    <hyperlink ref="CG55" tooltip="C.V.: _x000a_  4.79 %" xr:uid="{00000000-0004-0000-2E00-000092020000}"/>
    <hyperlink ref="CH55" tooltip="C.V.: _x000a_  5.44 %" xr:uid="{00000000-0004-0000-2E00-000093020000}"/>
    <hyperlink ref="CI55" tooltip="C.V.: _x000a_  2.60 %" xr:uid="{00000000-0004-0000-2E00-000094020000}"/>
    <hyperlink ref="CJ55" tooltip="C.V.: _x000a_  3.03 %" xr:uid="{00000000-0004-0000-2E00-000095020000}"/>
    <hyperlink ref="CK55" tooltip="C.V.: _x000a_  3.30 %" xr:uid="{00000000-0004-0000-2E00-000096020000}"/>
    <hyperlink ref="CL55" tooltip="C.V.: _x000a_  3.77 %" xr:uid="{00000000-0004-0000-2E00-000097020000}"/>
    <hyperlink ref="CM55" tooltip="C.V.: _x000a_  4.68 %" xr:uid="{00000000-0004-0000-2E00-000098020000}"/>
    <hyperlink ref="CN55" tooltip="C.V.: _x000a_  5.67 %" xr:uid="{00000000-0004-0000-2E00-000099020000}"/>
    <hyperlink ref="CO55" tooltip="C.V.: _x000a_  3.21 %" xr:uid="{00000000-0004-0000-2E00-00009A020000}"/>
    <hyperlink ref="CP55" tooltip="C.V.: _x000a_  3.69 %" xr:uid="{00000000-0004-0000-2E00-00009B020000}"/>
    <hyperlink ref="CQ55" tooltip="C.V.: _x000a_  4.62 %" xr:uid="{00000000-0004-0000-2E00-00009C020000}"/>
    <hyperlink ref="CR55" tooltip="C.V.: _x000a_  3.88 %" xr:uid="{00000000-0004-0000-2E00-00009D020000}"/>
    <hyperlink ref="CS55" tooltip="C.V.: _x000a_  4.65 %" xr:uid="{00000000-0004-0000-2E00-00009E020000}"/>
    <hyperlink ref="CT55" tooltip="C.V.: _x000a_  5.85 %" xr:uid="{00000000-0004-0000-2E00-00009F020000}"/>
    <hyperlink ref="C56" tooltip="C.V.: _x000a_  3.41 %" xr:uid="{00000000-0004-0000-2E00-0000A0020000}"/>
    <hyperlink ref="D56" tooltip="C.V.: _x000a_  4.00 %" xr:uid="{00000000-0004-0000-2E00-0000A1020000}"/>
    <hyperlink ref="E56" tooltip="C.V.: _x000a_  5.15 %" xr:uid="{00000000-0004-0000-2E00-0000A2020000}"/>
    <hyperlink ref="F56" tooltip="C.V.: _x000a_  3.45 %" xr:uid="{00000000-0004-0000-2E00-0000A3020000}"/>
    <hyperlink ref="G56" tooltip="C.V.: _x000a_  4.07 %" xr:uid="{00000000-0004-0000-2E00-0000A4020000}"/>
    <hyperlink ref="H56" tooltip="C.V.: _x000a_  4.80 %" xr:uid="{00000000-0004-0000-2E00-0000A5020000}"/>
    <hyperlink ref="I56" tooltip="C.V.: _x000a_  4.38 %" xr:uid="{00000000-0004-0000-2E00-0000A6020000}"/>
    <hyperlink ref="J56" tooltip="C.V.: _x000a_  5.61 %" xr:uid="{00000000-0004-0000-2E00-0000A7020000}"/>
    <hyperlink ref="K56" tooltip="C.V.: _x000a_  6.36 %" xr:uid="{00000000-0004-0000-2E00-0000A8020000}"/>
    <hyperlink ref="L56" tooltip="C.V.: _x000a_  3.52 %" xr:uid="{00000000-0004-0000-2E00-0000A9020000}"/>
    <hyperlink ref="M56" tooltip="C.V.: _x000a_  4.29 %" xr:uid="{00000000-0004-0000-2E00-0000AA020000}"/>
    <hyperlink ref="N56" tooltip="C.V.: _x000a_  4.43 %" xr:uid="{00000000-0004-0000-2E00-0000AB020000}"/>
    <hyperlink ref="O56" tooltip="C.V.: _x000a_  3.53 %" xr:uid="{00000000-0004-0000-2E00-0000AC020000}"/>
    <hyperlink ref="P56" tooltip="C.V.: _x000a_  4.21 %" xr:uid="{00000000-0004-0000-2E00-0000AD020000}"/>
    <hyperlink ref="Q56" tooltip="C.V.: _x000a_  5.83 %" xr:uid="{00000000-0004-0000-2E00-0000AE020000}"/>
    <hyperlink ref="R56" tooltip="C.V.: _x000a_  4.08 %" xr:uid="{00000000-0004-0000-2E00-0000AF020000}"/>
    <hyperlink ref="S56" tooltip="C.V.: _x000a_  4.82 %" xr:uid="{00000000-0004-0000-2E00-0000B0020000}"/>
    <hyperlink ref="T56" tooltip="C.V.: _x000a_  5.28 %" xr:uid="{00000000-0004-0000-2E00-0000B1020000}"/>
    <hyperlink ref="U56" tooltip="C.V.: _x000a_  4.02 %" xr:uid="{00000000-0004-0000-2E00-0000B2020000}"/>
    <hyperlink ref="V56" tooltip="C.V.: _x000a_  4.80 %" xr:uid="{00000000-0004-0000-2E00-0000B3020000}"/>
    <hyperlink ref="W56" tooltip="C.V.: _x000a_  5.20 %" xr:uid="{00000000-0004-0000-2E00-0000B4020000}"/>
    <hyperlink ref="X56" tooltip="C.V.: _x000a_  5.13 %" xr:uid="{00000000-0004-0000-2E00-0000B5020000}"/>
    <hyperlink ref="Y56" tooltip="C.V.: _x000a_  5.76 %" xr:uid="{00000000-0004-0000-2E00-0000B6020000}"/>
    <hyperlink ref="Z56" tooltip="C.V.: _x000a_  7.90 %" xr:uid="{00000000-0004-0000-2E00-0000B7020000}"/>
    <hyperlink ref="AA56" tooltip="C.V.: _x000a_  3.26 %" xr:uid="{00000000-0004-0000-2E00-0000B8020000}"/>
    <hyperlink ref="AB56" tooltip="C.V.: _x000a_  3.70 %" xr:uid="{00000000-0004-0000-2E00-0000B9020000}"/>
    <hyperlink ref="AC56" tooltip="C.V.: _x000a_  4.99 %" xr:uid="{00000000-0004-0000-2E00-0000BA020000}"/>
    <hyperlink ref="AD56" tooltip="C.V.: _x000a_  2.92 %" xr:uid="{00000000-0004-0000-2E00-0000BB020000}"/>
    <hyperlink ref="AE56" tooltip="C.V.: _x000a_  4.42 %" xr:uid="{00000000-0004-0000-2E00-0000BC020000}"/>
    <hyperlink ref="AF56" tooltip="C.V.: _x000a_  4.73 %" xr:uid="{00000000-0004-0000-2E00-0000BD020000}"/>
    <hyperlink ref="AG56" tooltip="C.V.: _x000a_  2.71 %" xr:uid="{00000000-0004-0000-2E00-0000BE020000}"/>
    <hyperlink ref="AH56" tooltip="C.V.: _x000a_  2.93 %" xr:uid="{00000000-0004-0000-2E00-0000BF020000}"/>
    <hyperlink ref="AI56" tooltip="C.V.: _x000a_  4.42 %" xr:uid="{00000000-0004-0000-2E00-0000C0020000}"/>
    <hyperlink ref="AJ56" tooltip="C.V.: _x000a_  4.50 %" xr:uid="{00000000-0004-0000-2E00-0000C1020000}"/>
    <hyperlink ref="AK56" tooltip="C.V.: _x000a_  5.69 %" xr:uid="{00000000-0004-0000-2E00-0000C2020000}"/>
    <hyperlink ref="AL56" tooltip="C.V.: _x000a_  5.52 %" xr:uid="{00000000-0004-0000-2E00-0000C3020000}"/>
    <hyperlink ref="AM56" tooltip="C.V.: _x000a_  3.59 %" xr:uid="{00000000-0004-0000-2E00-0000C4020000}"/>
    <hyperlink ref="AN56" tooltip="C.V.: _x000a_  4.12 %" xr:uid="{00000000-0004-0000-2E00-0000C5020000}"/>
    <hyperlink ref="AO56" tooltip="C.V.: _x000a_  4.60 %" xr:uid="{00000000-0004-0000-2E00-0000C6020000}"/>
    <hyperlink ref="AP56" tooltip="C.V.: _x000a_  4.16 %" xr:uid="{00000000-0004-0000-2E00-0000C7020000}"/>
    <hyperlink ref="AQ56" tooltip="C.V.: _x000a_  4.97 %" xr:uid="{00000000-0004-0000-2E00-0000C8020000}"/>
    <hyperlink ref="AR56" tooltip="C.V.: _x000a_  4.91 %" xr:uid="{00000000-0004-0000-2E00-0000C9020000}"/>
    <hyperlink ref="AS56" tooltip="C.V.: _x000a_  3.51 %" xr:uid="{00000000-0004-0000-2E00-0000CA020000}"/>
    <hyperlink ref="AT56" tooltip="C.V.: _x000a_  3.71 %" xr:uid="{00000000-0004-0000-2E00-0000CB020000}"/>
    <hyperlink ref="AU56" tooltip="C.V.: _x000a_  5.30 %" xr:uid="{00000000-0004-0000-2E00-0000CC020000}"/>
    <hyperlink ref="AV56" tooltip="C.V.: _x000a_  3.07 %" xr:uid="{00000000-0004-0000-2E00-0000CD020000}"/>
    <hyperlink ref="AW56" tooltip="C.V.: _x000a_  3.98 %" xr:uid="{00000000-0004-0000-2E00-0000CE020000}"/>
    <hyperlink ref="AX56" tooltip="C.V.: _x000a_  4.41 %" xr:uid="{00000000-0004-0000-2E00-0000CF020000}"/>
    <hyperlink ref="AY56" tooltip="C.V.: _x000a_  3.21 %" xr:uid="{00000000-0004-0000-2E00-0000D0020000}"/>
    <hyperlink ref="AZ56" tooltip="C.V.: _x000a_  3.49 %" xr:uid="{00000000-0004-0000-2E00-0000D1020000}"/>
    <hyperlink ref="BA56" tooltip="C.V.: _x000a_  4.99 %" xr:uid="{00000000-0004-0000-2E00-0000D2020000}"/>
    <hyperlink ref="BB56" tooltip="C.V.: _x000a_  3.84 %" xr:uid="{00000000-0004-0000-2E00-0000D3020000}"/>
    <hyperlink ref="BC56" tooltip="C.V.: _x000a_  5.26 %" xr:uid="{00000000-0004-0000-2E00-0000D4020000}"/>
    <hyperlink ref="BD56" tooltip="C.V.: _x000a_  4.40 %" xr:uid="{00000000-0004-0000-2E00-0000D5020000}"/>
    <hyperlink ref="BE56" tooltip="C.V.: _x000a_  3.11 %" xr:uid="{00000000-0004-0000-2E00-0000D6020000}"/>
    <hyperlink ref="BF56" tooltip="C.V.: _x000a_  3.61 %" xr:uid="{00000000-0004-0000-2E00-0000D7020000}"/>
    <hyperlink ref="BG56" tooltip="C.V.: _x000a_  4.78 %" xr:uid="{00000000-0004-0000-2E00-0000D8020000}"/>
    <hyperlink ref="BH56" tooltip="C.V.: _x000a_  2.83 %" xr:uid="{00000000-0004-0000-2E00-0000D9020000}"/>
    <hyperlink ref="BI56" tooltip="C.V.: _x000a_  3.07 %" xr:uid="{00000000-0004-0000-2E00-0000DA020000}"/>
    <hyperlink ref="BJ56" tooltip="C.V.: _x000a_  3.87 %" xr:uid="{00000000-0004-0000-2E00-0000DB020000}"/>
    <hyperlink ref="BK56" tooltip="C.V.: _x000a_  3.58 %" xr:uid="{00000000-0004-0000-2E00-0000DC020000}"/>
    <hyperlink ref="BL56" tooltip="C.V.: _x000a_  3.67 %" xr:uid="{00000000-0004-0000-2E00-0000DD020000}"/>
    <hyperlink ref="BM56" tooltip="C.V.: _x000a_  5.09 %" xr:uid="{00000000-0004-0000-2E00-0000DE020000}"/>
    <hyperlink ref="BN56" tooltip="C.V.: _x000a_  3.85 %" xr:uid="{00000000-0004-0000-2E00-0000DF020000}"/>
    <hyperlink ref="BO56" tooltip="C.V.: _x000a_  4.39 %" xr:uid="{00000000-0004-0000-2E00-0000E0020000}"/>
    <hyperlink ref="BP56" tooltip="C.V.: _x000a_  6.33 %" xr:uid="{00000000-0004-0000-2E00-0000E1020000}"/>
    <hyperlink ref="BQ56" tooltip="C.V.: _x000a_  3.67 %" xr:uid="{00000000-0004-0000-2E00-0000E2020000}"/>
    <hyperlink ref="BR56" tooltip="C.V.: _x000a_  4.23 %" xr:uid="{00000000-0004-0000-2E00-0000E3020000}"/>
    <hyperlink ref="BS56" tooltip="C.V.: _x000a_  6.27 %" xr:uid="{00000000-0004-0000-2E00-0000E4020000}"/>
    <hyperlink ref="BT56" tooltip="C.V.: _x000a_  4.22 %" xr:uid="{00000000-0004-0000-2E00-0000E5020000}"/>
    <hyperlink ref="BU56" tooltip="C.V.: _x000a_  5.14 %" xr:uid="{00000000-0004-0000-2E00-0000E6020000}"/>
    <hyperlink ref="BV56" tooltip="C.V.: _x000a_  5.48 %" xr:uid="{00000000-0004-0000-2E00-0000E7020000}"/>
    <hyperlink ref="BW56" tooltip="C.V.: _x000a_  3.96 %" xr:uid="{00000000-0004-0000-2E00-0000E8020000}"/>
    <hyperlink ref="BX56" tooltip="C.V.: _x000a_  5.02 %" xr:uid="{00000000-0004-0000-2E00-0000E9020000}"/>
    <hyperlink ref="BY56" tooltip="C.V.: _x000a_  5.08 %" xr:uid="{00000000-0004-0000-2E00-0000EA020000}"/>
    <hyperlink ref="BZ56" tooltip="C.V.: _x000a_  3.95 %" xr:uid="{00000000-0004-0000-2E00-0000EB020000}"/>
    <hyperlink ref="CA56" tooltip="C.V.: _x000a_  5.52 %" xr:uid="{00000000-0004-0000-2E00-0000EC020000}"/>
    <hyperlink ref="CB56" tooltip="C.V.: _x000a_  5.29 %" xr:uid="{00000000-0004-0000-2E00-0000ED020000}"/>
    <hyperlink ref="CC56" tooltip="C.V.: _x000a_  3.23 %" xr:uid="{00000000-0004-0000-2E00-0000EE020000}"/>
    <hyperlink ref="CD56" tooltip="C.V.: _x000a_  3.98 %" xr:uid="{00000000-0004-0000-2E00-0000EF020000}"/>
    <hyperlink ref="CE56" tooltip="C.V.: _x000a_  5.31 %" xr:uid="{00000000-0004-0000-2E00-0000F0020000}"/>
    <hyperlink ref="CF56" tooltip="C.V.: _x000a_  3.69 %" xr:uid="{00000000-0004-0000-2E00-0000F1020000}"/>
    <hyperlink ref="CG56" tooltip="C.V.: _x000a_  4.50 %" xr:uid="{00000000-0004-0000-2E00-0000F2020000}"/>
    <hyperlink ref="CH56" tooltip="C.V.: _x000a_  5.32 %" xr:uid="{00000000-0004-0000-2E00-0000F3020000}"/>
    <hyperlink ref="CI56" tooltip="C.V.: _x000a_  2.65 %" xr:uid="{00000000-0004-0000-2E00-0000F4020000}"/>
    <hyperlink ref="CJ56" tooltip="C.V.: _x000a_  3.13 %" xr:uid="{00000000-0004-0000-2E00-0000F5020000}"/>
    <hyperlink ref="CK56" tooltip="C.V.: _x000a_  3.15 %" xr:uid="{00000000-0004-0000-2E00-0000F6020000}"/>
    <hyperlink ref="CL56" tooltip="C.V.: _x000a_  4.19 %" xr:uid="{00000000-0004-0000-2E00-0000F7020000}"/>
    <hyperlink ref="CM56" tooltip="C.V.: _x000a_  4.90 %" xr:uid="{00000000-0004-0000-2E00-0000F8020000}"/>
    <hyperlink ref="CN56" tooltip="C.V.: _x000a_  6.22 %" xr:uid="{00000000-0004-0000-2E00-0000F9020000}"/>
    <hyperlink ref="CO56" tooltip="C.V.: _x000a_  3.32 %" xr:uid="{00000000-0004-0000-2E00-0000FA020000}"/>
    <hyperlink ref="CP56" tooltip="C.V.: _x000a_  3.85 %" xr:uid="{00000000-0004-0000-2E00-0000FB020000}"/>
    <hyperlink ref="CQ56" tooltip="C.V.: _x000a_  4.79 %" xr:uid="{00000000-0004-0000-2E00-0000FC020000}"/>
    <hyperlink ref="CR56" tooltip="C.V.: _x000a_  4.47 %" xr:uid="{00000000-0004-0000-2E00-0000FD020000}"/>
    <hyperlink ref="CS56" tooltip="C.V.: _x000a_  5.65 %" xr:uid="{00000000-0004-0000-2E00-0000FE020000}"/>
    <hyperlink ref="CT56" tooltip="C.V.: _x000a_  6.59 %" xr:uid="{00000000-0004-0000-2E00-0000FF020000}"/>
    <hyperlink ref="C57" tooltip="C.V.: _x000a_  3.81 %" xr:uid="{00000000-0004-0000-2E00-000000030000}"/>
    <hyperlink ref="D57" tooltip="C.V.: _x000a_  4.23 %" xr:uid="{00000000-0004-0000-2E00-000001030000}"/>
    <hyperlink ref="E57" tooltip="C.V.: _x000a_  5.50 %" xr:uid="{00000000-0004-0000-2E00-000002030000}"/>
    <hyperlink ref="F57" tooltip="C.V.: _x000a_  3.35 %" xr:uid="{00000000-0004-0000-2E00-000003030000}"/>
    <hyperlink ref="G57" tooltip="C.V.: _x000a_  3.83 %" xr:uid="{00000000-0004-0000-2E00-000004030000}"/>
    <hyperlink ref="H57" tooltip="C.V.: _x000a_  5.12 %" xr:uid="{00000000-0004-0000-2E00-000005030000}"/>
    <hyperlink ref="I57" tooltip="C.V.: _x000a_  4.64 %" xr:uid="{00000000-0004-0000-2E00-000006030000}"/>
    <hyperlink ref="J57" tooltip="C.V.: _x000a_  4.74 %" xr:uid="{00000000-0004-0000-2E00-000007030000}"/>
    <hyperlink ref="K57" tooltip="C.V.: _x000a_  7.62 %" xr:uid="{00000000-0004-0000-2E00-000008030000}"/>
    <hyperlink ref="L57" tooltip="C.V.: _x000a_  3.90 %" xr:uid="{00000000-0004-0000-2E00-000009030000}"/>
    <hyperlink ref="M57" tooltip="C.V.: _x000a_  4.43 %" xr:uid="{00000000-0004-0000-2E00-00000A030000}"/>
    <hyperlink ref="N57" tooltip="C.V.: _x000a_  5.49 %" xr:uid="{00000000-0004-0000-2E00-00000B030000}"/>
    <hyperlink ref="O57" tooltip="C.V.: _x000a_  4.21 %" xr:uid="{00000000-0004-0000-2E00-00000C030000}"/>
    <hyperlink ref="P57" tooltip="C.V.: _x000a_  4.73 %" xr:uid="{00000000-0004-0000-2E00-00000D030000}"/>
    <hyperlink ref="Q57" tooltip="C.V.: _x000a_  5.79 %" xr:uid="{00000000-0004-0000-2E00-00000E030000}"/>
    <hyperlink ref="R57" tooltip="C.V.: _x000a_  4.12 %" xr:uid="{00000000-0004-0000-2E00-00000F030000}"/>
    <hyperlink ref="S57" tooltip="C.V.: _x000a_  5.16 %" xr:uid="{00000000-0004-0000-2E00-000010030000}"/>
    <hyperlink ref="T57" tooltip="C.V.: _x000a_  5.48 %" xr:uid="{00000000-0004-0000-2E00-000011030000}"/>
    <hyperlink ref="U57" tooltip="C.V.: _x000a_  4.05 %" xr:uid="{00000000-0004-0000-2E00-000012030000}"/>
    <hyperlink ref="V57" tooltip="C.V.: _x000a_  5.20 %" xr:uid="{00000000-0004-0000-2E00-000013030000}"/>
    <hyperlink ref="W57" tooltip="C.V.: _x000a_  4.66 %" xr:uid="{00000000-0004-0000-2E00-000014030000}"/>
    <hyperlink ref="X57" tooltip="C.V.: _x000a_  4.70 %" xr:uid="{00000000-0004-0000-2E00-000015030000}"/>
    <hyperlink ref="Y57" tooltip="C.V.: _x000a_  5.89 %" xr:uid="{00000000-0004-0000-2E00-000016030000}"/>
    <hyperlink ref="Z57" tooltip="C.V.: _x000a_  6.89 %" xr:uid="{00000000-0004-0000-2E00-000017030000}"/>
    <hyperlink ref="AA57" tooltip="C.V.: _x000a_  3.06 %" xr:uid="{00000000-0004-0000-2E00-000018030000}"/>
    <hyperlink ref="AB57" tooltip="C.V.: _x000a_  3.40 %" xr:uid="{00000000-0004-0000-2E00-000019030000}"/>
    <hyperlink ref="AC57" tooltip="C.V.: _x000a_  5.03 %" xr:uid="{00000000-0004-0000-2E00-00001A030000}"/>
    <hyperlink ref="AD57" tooltip="C.V.: _x000a_  3.37 %" xr:uid="{00000000-0004-0000-2E00-00001B030000}"/>
    <hyperlink ref="AE57" tooltip="C.V.: _x000a_  4.62 %" xr:uid="{00000000-0004-0000-2E00-00001C030000}"/>
    <hyperlink ref="AF57" tooltip="C.V.: _x000a_  5.61 %" xr:uid="{00000000-0004-0000-2E00-00001D030000}"/>
    <hyperlink ref="AG57" tooltip="C.V.: _x000a_  2.67 %" xr:uid="{00000000-0004-0000-2E00-00001E030000}"/>
    <hyperlink ref="AH57" tooltip="C.V.: _x000a_  2.89 %" xr:uid="{00000000-0004-0000-2E00-00001F030000}"/>
    <hyperlink ref="AI57" tooltip="C.V.: _x000a_  4.36 %" xr:uid="{00000000-0004-0000-2E00-000020030000}"/>
    <hyperlink ref="AJ57" tooltip="C.V.: _x000a_  3.91 %" xr:uid="{00000000-0004-0000-2E00-000021030000}"/>
    <hyperlink ref="AK57" tooltip="C.V.: _x000a_  4.69 %" xr:uid="{00000000-0004-0000-2E00-000022030000}"/>
    <hyperlink ref="AL57" tooltip="C.V.: _x000a_  5.50 %" xr:uid="{00000000-0004-0000-2E00-000023030000}"/>
    <hyperlink ref="AM57" tooltip="C.V.: _x000a_  3.49 %" xr:uid="{00000000-0004-0000-2E00-000024030000}"/>
    <hyperlink ref="AN57" tooltip="C.V.: _x000a_  3.71 %" xr:uid="{00000000-0004-0000-2E00-000025030000}"/>
    <hyperlink ref="AO57" tooltip="C.V.: _x000a_  4.88 %" xr:uid="{00000000-0004-0000-2E00-000026030000}"/>
    <hyperlink ref="AP57" tooltip="C.V.: _x000a_  4.27 %" xr:uid="{00000000-0004-0000-2E00-000027030000}"/>
    <hyperlink ref="AQ57" tooltip="C.V.: _x000a_  4.77 %" xr:uid="{00000000-0004-0000-2E00-000028030000}"/>
    <hyperlink ref="AR57" tooltip="C.V.: _x000a_  5.66 %" xr:uid="{00000000-0004-0000-2E00-000029030000}"/>
    <hyperlink ref="AS57" tooltip="C.V.: _x000a_  3.36 %" xr:uid="{00000000-0004-0000-2E00-00002A030000}"/>
    <hyperlink ref="AT57" tooltip="C.V.: _x000a_  3.83 %" xr:uid="{00000000-0004-0000-2E00-00002B030000}"/>
    <hyperlink ref="AU57" tooltip="C.V.: _x000a_  4.86 %" xr:uid="{00000000-0004-0000-2E00-00002C030000}"/>
    <hyperlink ref="AV57" tooltip="C.V.: _x000a_  3.58 %" xr:uid="{00000000-0004-0000-2E00-00002D030000}"/>
    <hyperlink ref="AW57" tooltip="C.V.: _x000a_  4.51 %" xr:uid="{00000000-0004-0000-2E00-00002E030000}"/>
    <hyperlink ref="AX57" tooltip="C.V.: _x000a_  4.96 %" xr:uid="{00000000-0004-0000-2E00-00002F030000}"/>
    <hyperlink ref="AY57" tooltip="C.V.: _x000a_  3.64 %" xr:uid="{00000000-0004-0000-2E00-000030030000}"/>
    <hyperlink ref="AZ57" tooltip="C.V.: _x000a_  3.87 %" xr:uid="{00000000-0004-0000-2E00-000031030000}"/>
    <hyperlink ref="BA57" tooltip="C.V.: _x000a_  4.66 %" xr:uid="{00000000-0004-0000-2E00-000032030000}"/>
    <hyperlink ref="BB57" tooltip="C.V.: _x000a_  3.82 %" xr:uid="{00000000-0004-0000-2E00-000033030000}"/>
    <hyperlink ref="BC57" tooltip="C.V.: _x000a_  5.03 %" xr:uid="{00000000-0004-0000-2E00-000034030000}"/>
    <hyperlink ref="BD57" tooltip="C.V.: _x000a_  4.40 %" xr:uid="{00000000-0004-0000-2E00-000035030000}"/>
    <hyperlink ref="BE57" tooltip="C.V.: _x000a_  3.23 %" xr:uid="{00000000-0004-0000-2E00-000036030000}"/>
    <hyperlink ref="BF57" tooltip="C.V.: _x000a_  3.49 %" xr:uid="{00000000-0004-0000-2E00-000037030000}"/>
    <hyperlink ref="BG57" tooltip="C.V.: _x000a_  4.99 %" xr:uid="{00000000-0004-0000-2E00-000038030000}"/>
    <hyperlink ref="BH57" tooltip="C.V.: _x000a_  2.85 %" xr:uid="{00000000-0004-0000-2E00-000039030000}"/>
    <hyperlink ref="BI57" tooltip="C.V.: _x000a_  3.25 %" xr:uid="{00000000-0004-0000-2E00-00003A030000}"/>
    <hyperlink ref="BJ57" tooltip="C.V.: _x000a_  3.76 %" xr:uid="{00000000-0004-0000-2E00-00003B030000}"/>
    <hyperlink ref="BK57" tooltip="C.V.: _x000a_  3.80 %" xr:uid="{00000000-0004-0000-2E00-00003C030000}"/>
    <hyperlink ref="BL57" tooltip="C.V.: _x000a_  3.84 %" xr:uid="{00000000-0004-0000-2E00-00003D030000}"/>
    <hyperlink ref="BM57" tooltip="C.V.: _x000a_  5.41 %" xr:uid="{00000000-0004-0000-2E00-00003E030000}"/>
    <hyperlink ref="BN57" tooltip="C.V.: _x000a_  4.10 %" xr:uid="{00000000-0004-0000-2E00-00003F030000}"/>
    <hyperlink ref="BO57" tooltip="C.V.: _x000a_  4.50 %" xr:uid="{00000000-0004-0000-2E00-000040030000}"/>
    <hyperlink ref="BP57" tooltip="C.V.: _x000a_  6.75 %" xr:uid="{00000000-0004-0000-2E00-000041030000}"/>
    <hyperlink ref="BQ57" tooltip="C.V.: _x000a_  4.24 %" xr:uid="{00000000-0004-0000-2E00-000042030000}"/>
    <hyperlink ref="BR57" tooltip="C.V.: _x000a_  5.01 %" xr:uid="{00000000-0004-0000-2E00-000043030000}"/>
    <hyperlink ref="BS57" tooltip="C.V.: _x000a_  6.06 %" xr:uid="{00000000-0004-0000-2E00-000044030000}"/>
    <hyperlink ref="BT57" tooltip="C.V.: _x000a_  4.07 %" xr:uid="{00000000-0004-0000-2E00-000045030000}"/>
    <hyperlink ref="BU57" tooltip="C.V.: _x000a_  4.46 %" xr:uid="{00000000-0004-0000-2E00-000046030000}"/>
    <hyperlink ref="BV57" tooltip="C.V.: _x000a_  6.07 %" xr:uid="{00000000-0004-0000-2E00-000047030000}"/>
    <hyperlink ref="BW57" tooltip="C.V.: _x000a_  3.87 %" xr:uid="{00000000-0004-0000-2E00-000048030000}"/>
    <hyperlink ref="BX57" tooltip="C.V.: _x000a_  4.53 %" xr:uid="{00000000-0004-0000-2E00-000049030000}"/>
    <hyperlink ref="BY57" tooltip="C.V.: _x000a_  5.90 %" xr:uid="{00000000-0004-0000-2E00-00004A030000}"/>
    <hyperlink ref="BZ57" tooltip="C.V.: _x000a_  4.32 %" xr:uid="{00000000-0004-0000-2E00-00004B030000}"/>
    <hyperlink ref="CA57" tooltip="C.V.: _x000a_  5.76 %" xr:uid="{00000000-0004-0000-2E00-00004C030000}"/>
    <hyperlink ref="CB57" tooltip="C.V.: _x000a_  5.96 %" xr:uid="{00000000-0004-0000-2E00-00004D030000}"/>
    <hyperlink ref="CC57" tooltip="C.V.: _x000a_  3.51 %" xr:uid="{00000000-0004-0000-2E00-00004E030000}"/>
    <hyperlink ref="CD57" tooltip="C.V.: _x000a_  4.65 %" xr:uid="{00000000-0004-0000-2E00-00004F030000}"/>
    <hyperlink ref="CE57" tooltip="C.V.: _x000a_  4.78 %" xr:uid="{00000000-0004-0000-2E00-000050030000}"/>
    <hyperlink ref="CF57" tooltip="C.V.: _x000a_  3.82 %" xr:uid="{00000000-0004-0000-2E00-000051030000}"/>
    <hyperlink ref="CG57" tooltip="C.V.: _x000a_  4.66 %" xr:uid="{00000000-0004-0000-2E00-000052030000}"/>
    <hyperlink ref="CH57" tooltip="C.V.: _x000a_  5.48 %" xr:uid="{00000000-0004-0000-2E00-000053030000}"/>
    <hyperlink ref="CI57" tooltip="C.V.: _x000a_  2.83 %" xr:uid="{00000000-0004-0000-2E00-000054030000}"/>
    <hyperlink ref="CJ57" tooltip="C.V.: _x000a_  3.16 %" xr:uid="{00000000-0004-0000-2E00-000055030000}"/>
    <hyperlink ref="CK57" tooltip="C.V.: _x000a_  3.71 %" xr:uid="{00000000-0004-0000-2E00-000056030000}"/>
    <hyperlink ref="CL57" tooltip="C.V.: _x000a_  3.70 %" xr:uid="{00000000-0004-0000-2E00-000057030000}"/>
    <hyperlink ref="CM57" tooltip="C.V.: _x000a_  4.71 %" xr:uid="{00000000-0004-0000-2E00-000058030000}"/>
    <hyperlink ref="CN57" tooltip="C.V.: _x000a_  5.80 %" xr:uid="{00000000-0004-0000-2E00-000059030000}"/>
    <hyperlink ref="CO57" tooltip="C.V.: _x000a_  3.36 %" xr:uid="{00000000-0004-0000-2E00-00005A030000}"/>
    <hyperlink ref="CP57" tooltip="C.V.: _x000a_  3.42 %" xr:uid="{00000000-0004-0000-2E00-00005B030000}"/>
    <hyperlink ref="CQ57" tooltip="C.V.: _x000a_  5.02 %" xr:uid="{00000000-0004-0000-2E00-00005C030000}"/>
    <hyperlink ref="CR57" tooltip="C.V.: _x000a_  4.94 %" xr:uid="{00000000-0004-0000-2E00-00005D030000}"/>
    <hyperlink ref="CS57" tooltip="C.V.: _x000a_  5.79 %" xr:uid="{00000000-0004-0000-2E00-00005E030000}"/>
    <hyperlink ref="CT57" tooltip="C.V.: _x000a_  6.46 %" xr:uid="{00000000-0004-0000-2E00-00005F030000}"/>
    <hyperlink ref="C58" tooltip="C.V.: _x000a_  3.56 %" xr:uid="{00000000-0004-0000-2E00-000060030000}"/>
    <hyperlink ref="D58" tooltip="C.V.: _x000a_  3.89 %" xr:uid="{00000000-0004-0000-2E00-000061030000}"/>
    <hyperlink ref="E58" tooltip="C.V.: _x000a_  5.52 %" xr:uid="{00000000-0004-0000-2E00-000062030000}"/>
    <hyperlink ref="F58" tooltip="C.V.: _x000a_  3.40 %" xr:uid="{00000000-0004-0000-2E00-000063030000}"/>
    <hyperlink ref="G58" tooltip="C.V.: _x000a_  4.15 %" xr:uid="{00000000-0004-0000-2E00-000064030000}"/>
    <hyperlink ref="H58" tooltip="C.V.: _x000a_  5.02 %" xr:uid="{00000000-0004-0000-2E00-000065030000}"/>
    <hyperlink ref="I58" tooltip="C.V.: _x000a_  5.09 %" xr:uid="{00000000-0004-0000-2E00-000066030000}"/>
    <hyperlink ref="J58" tooltip="C.V.: _x000a_  5.83 %" xr:uid="{00000000-0004-0000-2E00-000067030000}"/>
    <hyperlink ref="K58" tooltip="C.V.: _x000a_  7.11 %" xr:uid="{00000000-0004-0000-2E00-000068030000}"/>
    <hyperlink ref="L58" tooltip="C.V.: _x000a_  3.96 %" xr:uid="{00000000-0004-0000-2E00-000069030000}"/>
    <hyperlink ref="M58" tooltip="C.V.: _x000a_  4.05 %" xr:uid="{00000000-0004-0000-2E00-00006A030000}"/>
    <hyperlink ref="N58" tooltip="C.V.: _x000a_  5.91 %" xr:uid="{00000000-0004-0000-2E00-00006B030000}"/>
    <hyperlink ref="O58" tooltip="C.V.: _x000a_  3.82 %" xr:uid="{00000000-0004-0000-2E00-00006C030000}"/>
    <hyperlink ref="P58" tooltip="C.V.: _x000a_  4.77 %" xr:uid="{00000000-0004-0000-2E00-00006D030000}"/>
    <hyperlink ref="Q58" tooltip="C.V.: _x000a_  5.33 %" xr:uid="{00000000-0004-0000-2E00-00006E030000}"/>
    <hyperlink ref="R58" tooltip="C.V.: _x000a_  3.90 %" xr:uid="{00000000-0004-0000-2E00-00006F030000}"/>
    <hyperlink ref="S58" tooltip="C.V.: _x000a_  4.99 %" xr:uid="{00000000-0004-0000-2E00-000070030000}"/>
    <hyperlink ref="T58" tooltip="C.V.: _x000a_  4.97 %" xr:uid="{00000000-0004-0000-2E00-000071030000}"/>
    <hyperlink ref="U58" tooltip="C.V.: _x000a_  4.73 %" xr:uid="{00000000-0004-0000-2E00-000072030000}"/>
    <hyperlink ref="V58" tooltip="C.V.: _x000a_  5.46 %" xr:uid="{00000000-0004-0000-2E00-000073030000}"/>
    <hyperlink ref="W58" tooltip="C.V.: _x000a_  5.85 %" xr:uid="{00000000-0004-0000-2E00-000074030000}"/>
    <hyperlink ref="X58" tooltip="C.V.: _x000a_  4.40 %" xr:uid="{00000000-0004-0000-2E00-000075030000}"/>
    <hyperlink ref="Y58" tooltip="C.V.: _x000a_  4.94 %" xr:uid="{00000000-0004-0000-2E00-000076030000}"/>
    <hyperlink ref="Z58" tooltip="C.V.: _x000a_  7.03 %" xr:uid="{00000000-0004-0000-2E00-000077030000}"/>
    <hyperlink ref="AA58" tooltip="C.V.: _x000a_  3.09 %" xr:uid="{00000000-0004-0000-2E00-000078030000}"/>
    <hyperlink ref="AB58" tooltip="C.V.: _x000a_  3.52 %" xr:uid="{00000000-0004-0000-2E00-000079030000}"/>
    <hyperlink ref="AC58" tooltip="C.V.: _x000a_  4.69 %" xr:uid="{00000000-0004-0000-2E00-00007A030000}"/>
    <hyperlink ref="AD58" tooltip="C.V.: _x000a_  2.93 %" xr:uid="{00000000-0004-0000-2E00-00007B030000}"/>
    <hyperlink ref="AE58" tooltip="C.V.: _x000a_  4.21 %" xr:uid="{00000000-0004-0000-2E00-00007C030000}"/>
    <hyperlink ref="AF58" tooltip="C.V.: _x000a_  4.15 %" xr:uid="{00000000-0004-0000-2E00-00007D030000}"/>
    <hyperlink ref="AG58" tooltip="C.V.: _x000a_  2.99 %" xr:uid="{00000000-0004-0000-2E00-00007E030000}"/>
    <hyperlink ref="AH58" tooltip="C.V.: _x000a_  3.01 %" xr:uid="{00000000-0004-0000-2E00-00007F030000}"/>
    <hyperlink ref="AI58" tooltip="C.V.: _x000a_  4.81 %" xr:uid="{00000000-0004-0000-2E00-000080030000}"/>
    <hyperlink ref="AJ58" tooltip="C.V.: _x000a_  4.33 %" xr:uid="{00000000-0004-0000-2E00-000081030000}"/>
    <hyperlink ref="AK58" tooltip="C.V.: _x000a_  5.43 %" xr:uid="{00000000-0004-0000-2E00-000082030000}"/>
    <hyperlink ref="AL58" tooltip="C.V.: _x000a_  5.57 %" xr:uid="{00000000-0004-0000-2E00-000083030000}"/>
    <hyperlink ref="AM58" tooltip="C.V.: _x000a_  3.80 %" xr:uid="{00000000-0004-0000-2E00-000084030000}"/>
    <hyperlink ref="AN58" tooltip="C.V.: _x000a_  4.20 %" xr:uid="{00000000-0004-0000-2E00-000085030000}"/>
    <hyperlink ref="AO58" tooltip="C.V.: _x000a_  4.92 %" xr:uid="{00000000-0004-0000-2E00-000086030000}"/>
    <hyperlink ref="AP58" tooltip="C.V.: _x000a_  4.34 %" xr:uid="{00000000-0004-0000-2E00-000087030000}"/>
    <hyperlink ref="AQ58" tooltip="C.V.: _x000a_  5.12 %" xr:uid="{00000000-0004-0000-2E00-000088030000}"/>
    <hyperlink ref="AR58" tooltip="C.V.: _x000a_  5.93 %" xr:uid="{00000000-0004-0000-2E00-000089030000}"/>
    <hyperlink ref="AS58" tooltip="C.V.: _x000a_  4.29 %" xr:uid="{00000000-0004-0000-2E00-00008A030000}"/>
    <hyperlink ref="AT58" tooltip="C.V.: _x000a_  4.77 %" xr:uid="{00000000-0004-0000-2E00-00008B030000}"/>
    <hyperlink ref="AU58" tooltip="C.V.: _x000a_  5.52 %" xr:uid="{00000000-0004-0000-2E00-00008C030000}"/>
    <hyperlink ref="AV58" tooltip="C.V.: _x000a_  3.19 %" xr:uid="{00000000-0004-0000-2E00-00008D030000}"/>
    <hyperlink ref="AW58" tooltip="C.V.: _x000a_  4.33 %" xr:uid="{00000000-0004-0000-2E00-00008E030000}"/>
    <hyperlink ref="AX58" tooltip="C.V.: _x000a_  4.67 %" xr:uid="{00000000-0004-0000-2E00-00008F030000}"/>
    <hyperlink ref="AY58" tooltip="C.V.: _x000a_  3.24 %" xr:uid="{00000000-0004-0000-2E00-000090030000}"/>
    <hyperlink ref="AZ58" tooltip="C.V.: _x000a_  3.49 %" xr:uid="{00000000-0004-0000-2E00-000091030000}"/>
    <hyperlink ref="BA58" tooltip="C.V.: _x000a_  4.45 %" xr:uid="{00000000-0004-0000-2E00-000092030000}"/>
    <hyperlink ref="BB58" tooltip="C.V.: _x000a_  3.81 %" xr:uid="{00000000-0004-0000-2E00-000093030000}"/>
    <hyperlink ref="BC58" tooltip="C.V.: _x000a_  4.99 %" xr:uid="{00000000-0004-0000-2E00-000094030000}"/>
    <hyperlink ref="BD58" tooltip="C.V.: _x000a_  4.68 %" xr:uid="{00000000-0004-0000-2E00-000095030000}"/>
    <hyperlink ref="BE58" tooltip="C.V.: _x000a_  2.98 %" xr:uid="{00000000-0004-0000-2E00-000096030000}"/>
    <hyperlink ref="BF58" tooltip="C.V.: _x000a_  3.31 %" xr:uid="{00000000-0004-0000-2E00-000097030000}"/>
    <hyperlink ref="BG58" tooltip="C.V.: _x000a_  4.77 %" xr:uid="{00000000-0004-0000-2E00-000098030000}"/>
    <hyperlink ref="BH58" tooltip="C.V.: _x000a_  2.83 %" xr:uid="{00000000-0004-0000-2E00-000099030000}"/>
    <hyperlink ref="BI58" tooltip="C.V.: _x000a_  3.34 %" xr:uid="{00000000-0004-0000-2E00-00009A030000}"/>
    <hyperlink ref="BJ58" tooltip="C.V.: _x000a_  3.30 %" xr:uid="{00000000-0004-0000-2E00-00009B030000}"/>
    <hyperlink ref="BK58" tooltip="C.V.: _x000a_  3.85 %" xr:uid="{00000000-0004-0000-2E00-00009C030000}"/>
    <hyperlink ref="BL58" tooltip="C.V.: _x000a_  3.68 %" xr:uid="{00000000-0004-0000-2E00-00009D030000}"/>
    <hyperlink ref="BM58" tooltip="C.V.: _x000a_  5.43 %" xr:uid="{00000000-0004-0000-2E00-00009E030000}"/>
    <hyperlink ref="BN58" tooltip="C.V.: _x000a_  3.99 %" xr:uid="{00000000-0004-0000-2E00-00009F030000}"/>
    <hyperlink ref="BO58" tooltip="C.V.: _x000a_  4.48 %" xr:uid="{00000000-0004-0000-2E00-0000A0030000}"/>
    <hyperlink ref="BP58" tooltip="C.V.: _x000a_  6.99 %" xr:uid="{00000000-0004-0000-2E00-0000A1030000}"/>
    <hyperlink ref="BQ58" tooltip="C.V.: _x000a_  4.40 %" xr:uid="{00000000-0004-0000-2E00-0000A2030000}"/>
    <hyperlink ref="BR58" tooltip="C.V.: _x000a_  5.23 %" xr:uid="{00000000-0004-0000-2E00-0000A3030000}"/>
    <hyperlink ref="BS58" tooltip="C.V.: _x000a_  5.82 %" xr:uid="{00000000-0004-0000-2E00-0000A4030000}"/>
    <hyperlink ref="BT58" tooltip="C.V.: _x000a_  3.76 %" xr:uid="{00000000-0004-0000-2E00-0000A5030000}"/>
    <hyperlink ref="BU58" tooltip="C.V.: _x000a_  3.82 %" xr:uid="{00000000-0004-0000-2E00-0000A6030000}"/>
    <hyperlink ref="BV58" tooltip="C.V.: _x000a_  5.95 %" xr:uid="{00000000-0004-0000-2E00-0000A7030000}"/>
    <hyperlink ref="BW58" tooltip="C.V.: _x000a_  3.61 %" xr:uid="{00000000-0004-0000-2E00-0000A8030000}"/>
    <hyperlink ref="BX58" tooltip="C.V.: _x000a_  4.77 %" xr:uid="{00000000-0004-0000-2E00-0000A9030000}"/>
    <hyperlink ref="BY58" tooltip="C.V.: _x000a_  4.80 %" xr:uid="{00000000-0004-0000-2E00-0000AA030000}"/>
    <hyperlink ref="BZ58" tooltip="C.V.: _x000a_  3.91 %" xr:uid="{00000000-0004-0000-2E00-0000AB030000}"/>
    <hyperlink ref="CA58" tooltip="C.V.: _x000a_  4.92 %" xr:uid="{00000000-0004-0000-2E00-0000AC030000}"/>
    <hyperlink ref="CB58" tooltip="C.V.: _x000a_  5.92 %" xr:uid="{00000000-0004-0000-2E00-0000AD030000}"/>
    <hyperlink ref="CC58" tooltip="C.V.: _x000a_  3.28 %" xr:uid="{00000000-0004-0000-2E00-0000AE030000}"/>
    <hyperlink ref="CD58" tooltip="C.V.: _x000a_  4.44 %" xr:uid="{00000000-0004-0000-2E00-0000AF030000}"/>
    <hyperlink ref="CE58" tooltip="C.V.: _x000a_  4.34 %" xr:uid="{00000000-0004-0000-2E00-0000B0030000}"/>
    <hyperlink ref="CF58" tooltip="C.V.: _x000a_  3.67 %" xr:uid="{00000000-0004-0000-2E00-0000B1030000}"/>
    <hyperlink ref="CG58" tooltip="C.V.: _x000a_  4.70 %" xr:uid="{00000000-0004-0000-2E00-0000B2030000}"/>
    <hyperlink ref="CH58" tooltip="C.V.: _x000a_  5.47 %" xr:uid="{00000000-0004-0000-2E00-0000B3030000}"/>
    <hyperlink ref="CI58" tooltip="C.V.: _x000a_  2.77 %" xr:uid="{00000000-0004-0000-2E00-0000B4030000}"/>
    <hyperlink ref="CJ58" tooltip="C.V.: _x000a_  2.90 %" xr:uid="{00000000-0004-0000-2E00-0000B5030000}"/>
    <hyperlink ref="CK58" tooltip="C.V.: _x000a_  3.62 %" xr:uid="{00000000-0004-0000-2E00-0000B6030000}"/>
    <hyperlink ref="CL58" tooltip="C.V.: _x000a_  3.94 %" xr:uid="{00000000-0004-0000-2E00-0000B7030000}"/>
    <hyperlink ref="CM58" tooltip="C.V.: _x000a_  4.91 %" xr:uid="{00000000-0004-0000-2E00-0000B8030000}"/>
    <hyperlink ref="CN58" tooltip="C.V.: _x000a_  5.32 %" xr:uid="{00000000-0004-0000-2E00-0000B9030000}"/>
    <hyperlink ref="CO58" tooltip="C.V.: _x000a_  3.12 %" xr:uid="{00000000-0004-0000-2E00-0000BA030000}"/>
    <hyperlink ref="CP58" tooltip="C.V.: _x000a_  3.48 %" xr:uid="{00000000-0004-0000-2E00-0000BB030000}"/>
    <hyperlink ref="CQ58" tooltip="C.V.: _x000a_  5.03 %" xr:uid="{00000000-0004-0000-2E00-0000BC030000}"/>
    <hyperlink ref="CR58" tooltip="C.V.: _x000a_  4.13 %" xr:uid="{00000000-0004-0000-2E00-0000BD030000}"/>
    <hyperlink ref="CS58" tooltip="C.V.: _x000a_  5.41 %" xr:uid="{00000000-0004-0000-2E00-0000BE030000}"/>
    <hyperlink ref="CT58" tooltip="C.V.: _x000a_  6.07 %" xr:uid="{00000000-0004-0000-2E00-0000BF030000}"/>
    <hyperlink ref="C59" tooltip="C.V.: _x000a_  3.65 %" xr:uid="{00000000-0004-0000-2E00-0000C0030000}"/>
    <hyperlink ref="D59" tooltip="C.V.: _x000a_  4.18 %" xr:uid="{00000000-0004-0000-2E00-0000C1030000}"/>
    <hyperlink ref="E59" tooltip="C.V.: _x000a_  5.55 %" xr:uid="{00000000-0004-0000-2E00-0000C2030000}"/>
    <hyperlink ref="F59" tooltip="C.V.: _x000a_  3.60 %" xr:uid="{00000000-0004-0000-2E00-0000C3030000}"/>
    <hyperlink ref="G59" tooltip="C.V.: _x000a_  4.37 %" xr:uid="{00000000-0004-0000-2E00-0000C4030000}"/>
    <hyperlink ref="H59" tooltip="C.V.: _x000a_  5.32 %" xr:uid="{00000000-0004-0000-2E00-0000C5030000}"/>
    <hyperlink ref="I59" tooltip="C.V.: _x000a_  5.42 %" xr:uid="{00000000-0004-0000-2E00-0000C6030000}"/>
    <hyperlink ref="J59" tooltip="C.V.: _x000a_  7.07 %" xr:uid="{00000000-0004-0000-2E00-0000C7030000}"/>
    <hyperlink ref="K59" tooltip="C.V.: _x000a_  6.84 %" xr:uid="{00000000-0004-0000-2E00-0000C8030000}"/>
    <hyperlink ref="L59" tooltip="C.V.: _x000a_  4.28 %" xr:uid="{00000000-0004-0000-2E00-0000C9030000}"/>
    <hyperlink ref="M59" tooltip="C.V.: _x000a_  4.61 %" xr:uid="{00000000-0004-0000-2E00-0000CA030000}"/>
    <hyperlink ref="N59" tooltip="C.V.: _x000a_  5.87 %" xr:uid="{00000000-0004-0000-2E00-0000CB030000}"/>
    <hyperlink ref="O59" tooltip="C.V.: _x000a_  4.03 %" xr:uid="{00000000-0004-0000-2E00-0000CC030000}"/>
    <hyperlink ref="P59" tooltip="C.V.: _x000a_  4.94 %" xr:uid="{00000000-0004-0000-2E00-0000CD030000}"/>
    <hyperlink ref="Q59" tooltip="C.V.: _x000a_  5.29 %" xr:uid="{00000000-0004-0000-2E00-0000CE030000}"/>
    <hyperlink ref="R59" tooltip="C.V.: _x000a_  4.03 %" xr:uid="{00000000-0004-0000-2E00-0000CF030000}"/>
    <hyperlink ref="S59" tooltip="C.V.: _x000a_  5.14 %" xr:uid="{00000000-0004-0000-2E00-0000D0030000}"/>
    <hyperlink ref="T59" tooltip="C.V.: _x000a_  5.97 %" xr:uid="{00000000-0004-0000-2E00-0000D1030000}"/>
    <hyperlink ref="U59" tooltip="C.V.: _x000a_  3.86 %" xr:uid="{00000000-0004-0000-2E00-0000D2030000}"/>
    <hyperlink ref="V59" tooltip="C.V.: _x000a_  4.67 %" xr:uid="{00000000-0004-0000-2E00-0000D3030000}"/>
    <hyperlink ref="W59" tooltip="C.V.: _x000a_  5.21 %" xr:uid="{00000000-0004-0000-2E00-0000D4030000}"/>
    <hyperlink ref="X59" tooltip="C.V.: _x000a_  4.55 %" xr:uid="{00000000-0004-0000-2E00-0000D5030000}"/>
    <hyperlink ref="Y59" tooltip="C.V.: _x000a_  5.40 %" xr:uid="{00000000-0004-0000-2E00-0000D6030000}"/>
    <hyperlink ref="Z59" tooltip="C.V.: _x000a_  7.42 %" xr:uid="{00000000-0004-0000-2E00-0000D7030000}"/>
    <hyperlink ref="AA59" tooltip="C.V.: _x000a_  3.08 %" xr:uid="{00000000-0004-0000-2E00-0000D8030000}"/>
    <hyperlink ref="AB59" tooltip="C.V.: _x000a_  3.45 %" xr:uid="{00000000-0004-0000-2E00-0000D9030000}"/>
    <hyperlink ref="AC59" tooltip="C.V.: _x000a_  4.75 %" xr:uid="{00000000-0004-0000-2E00-0000DA030000}"/>
    <hyperlink ref="AD59" tooltip="C.V.: _x000a_  2.93 %" xr:uid="{00000000-0004-0000-2E00-0000DB030000}"/>
    <hyperlink ref="AE59" tooltip="C.V.: _x000a_  4.30 %" xr:uid="{00000000-0004-0000-2E00-0000DC030000}"/>
    <hyperlink ref="AF59" tooltip="C.V.: _x000a_  3.89 %" xr:uid="{00000000-0004-0000-2E00-0000DD030000}"/>
    <hyperlink ref="AG59" tooltip="C.V.: _x000a_  2.71 %" xr:uid="{00000000-0004-0000-2E00-0000DE030000}"/>
    <hyperlink ref="AH59" tooltip="C.V.: _x000a_  2.88 %" xr:uid="{00000000-0004-0000-2E00-0000DF030000}"/>
    <hyperlink ref="AI59" tooltip="C.V.: _x000a_  4.25 %" xr:uid="{00000000-0004-0000-2E00-0000E0030000}"/>
    <hyperlink ref="AJ59" tooltip="C.V.: _x000a_  4.23 %" xr:uid="{00000000-0004-0000-2E00-0000E1030000}"/>
    <hyperlink ref="AK59" tooltip="C.V.: _x000a_  4.84 %" xr:uid="{00000000-0004-0000-2E00-0000E2030000}"/>
    <hyperlink ref="AL59" tooltip="C.V.: _x000a_  6.51 %" xr:uid="{00000000-0004-0000-2E00-0000E3030000}"/>
    <hyperlink ref="AM59" tooltip="C.V.: _x000a_  3.09 %" xr:uid="{00000000-0004-0000-2E00-0000E4030000}"/>
    <hyperlink ref="AN59" tooltip="C.V.: _x000a_  3.97 %" xr:uid="{00000000-0004-0000-2E00-0000E5030000}"/>
    <hyperlink ref="AO59" tooltip="C.V.: _x000a_  4.67 %" xr:uid="{00000000-0004-0000-2E00-0000E6030000}"/>
    <hyperlink ref="AP59" tooltip="C.V.: _x000a_  4.09 %" xr:uid="{00000000-0004-0000-2E00-0000E7030000}"/>
    <hyperlink ref="AQ59" tooltip="C.V.: _x000a_  4.28 %" xr:uid="{00000000-0004-0000-2E00-0000E8030000}"/>
    <hyperlink ref="AR59" tooltip="C.V.: _x000a_  5.49 %" xr:uid="{00000000-0004-0000-2E00-0000E9030000}"/>
    <hyperlink ref="AS59" tooltip="C.V.: _x000a_  3.87 %" xr:uid="{00000000-0004-0000-2E00-0000EA030000}"/>
    <hyperlink ref="AT59" tooltip="C.V.: _x000a_  4.15 %" xr:uid="{00000000-0004-0000-2E00-0000EB030000}"/>
    <hyperlink ref="AU59" tooltip="C.V.: _x000a_  5.20 %" xr:uid="{00000000-0004-0000-2E00-0000EC030000}"/>
    <hyperlink ref="AV59" tooltip="C.V.: _x000a_  3.73 %" xr:uid="{00000000-0004-0000-2E00-0000ED030000}"/>
    <hyperlink ref="AW59" tooltip="C.V.: _x000a_  4.16 %" xr:uid="{00000000-0004-0000-2E00-0000EE030000}"/>
    <hyperlink ref="AX59" tooltip="C.V.: _x000a_  5.58 %" xr:uid="{00000000-0004-0000-2E00-0000EF030000}"/>
    <hyperlink ref="AY59" tooltip="C.V.: _x000a_  3.48 %" xr:uid="{00000000-0004-0000-2E00-0000F0030000}"/>
    <hyperlink ref="AZ59" tooltip="C.V.: _x000a_  3.74 %" xr:uid="{00000000-0004-0000-2E00-0000F1030000}"/>
    <hyperlink ref="BA59" tooltip="C.V.: _x000a_  5.22 %" xr:uid="{00000000-0004-0000-2E00-0000F2030000}"/>
    <hyperlink ref="BB59" tooltip="C.V.: _x000a_  3.86 %" xr:uid="{00000000-0004-0000-2E00-0000F3030000}"/>
    <hyperlink ref="BC59" tooltip="C.V.: _x000a_  5.06 %" xr:uid="{00000000-0004-0000-2E00-0000F4030000}"/>
    <hyperlink ref="BD59" tooltip="C.V.: _x000a_  5.03 %" xr:uid="{00000000-0004-0000-2E00-0000F5030000}"/>
    <hyperlink ref="BE59" tooltip="C.V.: _x000a_  3.07 %" xr:uid="{00000000-0004-0000-2E00-0000F6030000}"/>
    <hyperlink ref="BF59" tooltip="C.V.: _x000a_  3.50 %" xr:uid="{00000000-0004-0000-2E00-0000F7030000}"/>
    <hyperlink ref="BG59" tooltip="C.V.: _x000a_  4.76 %" xr:uid="{00000000-0004-0000-2E00-0000F8030000}"/>
    <hyperlink ref="BH59" tooltip="C.V.: _x000a_  2.83 %" xr:uid="{00000000-0004-0000-2E00-0000F9030000}"/>
    <hyperlink ref="BI59" tooltip="C.V.: _x000a_  3.12 %" xr:uid="{00000000-0004-0000-2E00-0000FA030000}"/>
    <hyperlink ref="BJ59" tooltip="C.V.: _x000a_  3.41 %" xr:uid="{00000000-0004-0000-2E00-0000FB030000}"/>
    <hyperlink ref="BK59" tooltip="C.V.: _x000a_  3.56 %" xr:uid="{00000000-0004-0000-2E00-0000FC030000}"/>
    <hyperlink ref="BL59" tooltip="C.V.: _x000a_  3.95 %" xr:uid="{00000000-0004-0000-2E00-0000FD030000}"/>
    <hyperlink ref="BM59" tooltip="C.V.: _x000a_  4.65 %" xr:uid="{00000000-0004-0000-2E00-0000FE030000}"/>
    <hyperlink ref="BN59" tooltip="C.V.: _x000a_  4.37 %" xr:uid="{00000000-0004-0000-2E00-0000FF030000}"/>
    <hyperlink ref="BO59" tooltip="C.V.: _x000a_  4.70 %" xr:uid="{00000000-0004-0000-2E00-000000040000}"/>
    <hyperlink ref="BP59" tooltip="C.V.: _x000a_  6.82 %" xr:uid="{00000000-0004-0000-2E00-000001040000}"/>
    <hyperlink ref="BQ59" tooltip="C.V.: _x000a_  3.37 %" xr:uid="{00000000-0004-0000-2E00-000002040000}"/>
    <hyperlink ref="BR59" tooltip="C.V.: _x000a_  4.26 %" xr:uid="{00000000-0004-0000-2E00-000003040000}"/>
    <hyperlink ref="BS59" tooltip="C.V.: _x000a_  5.33 %" xr:uid="{00000000-0004-0000-2E00-000004040000}"/>
    <hyperlink ref="BT59" tooltip="C.V.: _x000a_  3.80 %" xr:uid="{00000000-0004-0000-2E00-000005040000}"/>
    <hyperlink ref="BU59" tooltip="C.V.: _x000a_  4.48 %" xr:uid="{00000000-0004-0000-2E00-000006040000}"/>
    <hyperlink ref="BV59" tooltip="C.V.: _x000a_  6.07 %" xr:uid="{00000000-0004-0000-2E00-000007040000}"/>
    <hyperlink ref="BW59" tooltip="C.V.: _x000a_  3.63 %" xr:uid="{00000000-0004-0000-2E00-000008040000}"/>
    <hyperlink ref="BX59" tooltip="C.V.: _x000a_  4.59 %" xr:uid="{00000000-0004-0000-2E00-000009040000}"/>
    <hyperlink ref="BY59" tooltip="C.V.: _x000a_  4.69 %" xr:uid="{00000000-0004-0000-2E00-00000A040000}"/>
    <hyperlink ref="BZ59" tooltip="C.V.: _x000a_  4.07 %" xr:uid="{00000000-0004-0000-2E00-00000B040000}"/>
    <hyperlink ref="CA59" tooltip="C.V.: _x000a_  5.01 %" xr:uid="{00000000-0004-0000-2E00-00000C040000}"/>
    <hyperlink ref="CB59" tooltip="C.V.: _x000a_  5.87 %" xr:uid="{00000000-0004-0000-2E00-00000D040000}"/>
    <hyperlink ref="CC59" tooltip="C.V.: _x000a_  3.34 %" xr:uid="{00000000-0004-0000-2E00-00000E040000}"/>
    <hyperlink ref="CD59" tooltip="C.V.: _x000a_  3.80 %" xr:uid="{00000000-0004-0000-2E00-00000F040000}"/>
    <hyperlink ref="CE59" tooltip="C.V.: _x000a_  5.15 %" xr:uid="{00000000-0004-0000-2E00-000010040000}"/>
    <hyperlink ref="CF59" tooltip="C.V.: _x000a_  3.73 %" xr:uid="{00000000-0004-0000-2E00-000011040000}"/>
    <hyperlink ref="CG59" tooltip="C.V.: _x000a_  4.78 %" xr:uid="{00000000-0004-0000-2E00-000012040000}"/>
    <hyperlink ref="CH59" tooltip="C.V.: _x000a_  4.90 %" xr:uid="{00000000-0004-0000-2E00-000013040000}"/>
    <hyperlink ref="CI59" tooltip="C.V.: _x000a_  2.48 %" xr:uid="{00000000-0004-0000-2E00-000014040000}"/>
    <hyperlink ref="CJ59" tooltip="C.V.: _x000a_  2.63 %" xr:uid="{00000000-0004-0000-2E00-000015040000}"/>
    <hyperlink ref="CK59" tooltip="C.V.: _x000a_  3.40 %" xr:uid="{00000000-0004-0000-2E00-000016040000}"/>
    <hyperlink ref="CL59" tooltip="C.V.: _x000a_  3.32 %" xr:uid="{00000000-0004-0000-2E00-000017040000}"/>
    <hyperlink ref="CM59" tooltip="C.V.: _x000a_  4.24 %" xr:uid="{00000000-0004-0000-2E00-000018040000}"/>
    <hyperlink ref="CN59" tooltip="C.V.: _x000a_  4.80 %" xr:uid="{00000000-0004-0000-2E00-000019040000}"/>
    <hyperlink ref="CO59" tooltip="C.V.: _x000a_  3.25 %" xr:uid="{00000000-0004-0000-2E00-00001A040000}"/>
    <hyperlink ref="CP59" tooltip="C.V.: _x000a_  3.48 %" xr:uid="{00000000-0004-0000-2E00-00001B040000}"/>
    <hyperlink ref="CQ59" tooltip="C.V.: _x000a_  4.67 %" xr:uid="{00000000-0004-0000-2E00-00001C040000}"/>
    <hyperlink ref="CR59" tooltip="C.V.: _x000a_  4.40 %" xr:uid="{00000000-0004-0000-2E00-00001D040000}"/>
    <hyperlink ref="CS59" tooltip="C.V.: _x000a_  5.67 %" xr:uid="{00000000-0004-0000-2E00-00001E040000}"/>
    <hyperlink ref="CT59" tooltip="C.V.: _x000a_  6.33 %" xr:uid="{00000000-0004-0000-2E00-00001F040000}"/>
    <hyperlink ref="C60" tooltip="C.V.: _x000a_  3.85 %" xr:uid="{00000000-0004-0000-2E00-000020040000}"/>
    <hyperlink ref="D60" tooltip="C.V.: _x000a_  4.37 %" xr:uid="{00000000-0004-0000-2E00-000021040000}"/>
    <hyperlink ref="E60" tooltip="C.V.: _x000a_  5.42 %" xr:uid="{00000000-0004-0000-2E00-000022040000}"/>
    <hyperlink ref="F60" tooltip="C.V.: _x000a_  3.89 %" xr:uid="{00000000-0004-0000-2E00-000023040000}"/>
    <hyperlink ref="G60" tooltip="C.V.: _x000a_  4.56 %" xr:uid="{00000000-0004-0000-2E00-000024040000}"/>
    <hyperlink ref="H60" tooltip="C.V.: _x000a_  5.37 %" xr:uid="{00000000-0004-0000-2E00-000025040000}"/>
    <hyperlink ref="I60" tooltip="C.V.: _x000a_  4.59 %" xr:uid="{00000000-0004-0000-2E00-000026040000}"/>
    <hyperlink ref="J60" tooltip="C.V.: _x000a_  5.77 %" xr:uid="{00000000-0004-0000-2E00-000027040000}"/>
    <hyperlink ref="K60" tooltip="C.V.: _x000a_  7.17 %" xr:uid="{00000000-0004-0000-2E00-000028040000}"/>
    <hyperlink ref="L60" tooltip="C.V.: _x000a_  4.49 %" xr:uid="{00000000-0004-0000-2E00-000029040000}"/>
    <hyperlink ref="M60" tooltip="C.V.: _x000a_  4.69 %" xr:uid="{00000000-0004-0000-2E00-00002A040000}"/>
    <hyperlink ref="N60" tooltip="C.V.: _x000a_  6.09 %" xr:uid="{00000000-0004-0000-2E00-00002B040000}"/>
    <hyperlink ref="O60" tooltip="C.V.: _x000a_  4.36 %" xr:uid="{00000000-0004-0000-2E00-00002C040000}"/>
    <hyperlink ref="P60" tooltip="C.V.: _x000a_  5.24 %" xr:uid="{00000000-0004-0000-2E00-00002D040000}"/>
    <hyperlink ref="Q60" tooltip="C.V.: _x000a_  5.76 %" xr:uid="{00000000-0004-0000-2E00-00002E040000}"/>
    <hyperlink ref="R60" tooltip="C.V.: _x000a_  3.89 %" xr:uid="{00000000-0004-0000-2E00-00002F040000}"/>
    <hyperlink ref="S60" tooltip="C.V.: _x000a_  5.11 %" xr:uid="{00000000-0004-0000-2E00-000030040000}"/>
    <hyperlink ref="T60" tooltip="C.V.: _x000a_  5.49 %" xr:uid="{00000000-0004-0000-2E00-000031040000}"/>
    <hyperlink ref="U60" tooltip="C.V.: _x000a_  3.98 %" xr:uid="{00000000-0004-0000-2E00-000032040000}"/>
    <hyperlink ref="V60" tooltip="C.V.: _x000a_  4.42 %" xr:uid="{00000000-0004-0000-2E00-000033040000}"/>
    <hyperlink ref="W60" tooltip="C.V.: _x000a_  5.18 %" xr:uid="{00000000-0004-0000-2E00-000034040000}"/>
    <hyperlink ref="X60" tooltip="C.V.: _x000a_  4.54 %" xr:uid="{00000000-0004-0000-2E00-000035040000}"/>
    <hyperlink ref="Y60" tooltip="C.V.: _x000a_  5.16 %" xr:uid="{00000000-0004-0000-2E00-000036040000}"/>
    <hyperlink ref="Z60" tooltip="C.V.: _x000a_  6.81 %" xr:uid="{00000000-0004-0000-2E00-000037040000}"/>
    <hyperlink ref="AA60" tooltip="C.V.: _x000a_  3.06 %" xr:uid="{00000000-0004-0000-2E00-000038040000}"/>
    <hyperlink ref="AB60" tooltip="C.V.: _x000a_  3.49 %" xr:uid="{00000000-0004-0000-2E00-000039040000}"/>
    <hyperlink ref="AC60" tooltip="C.V.: _x000a_  5.10 %" xr:uid="{00000000-0004-0000-2E00-00003A040000}"/>
    <hyperlink ref="AD60" tooltip="C.V.: _x000a_  3.19 %" xr:uid="{00000000-0004-0000-2E00-00003B040000}"/>
    <hyperlink ref="AE60" tooltip="C.V.: _x000a_  4.50 %" xr:uid="{00000000-0004-0000-2E00-00003C040000}"/>
    <hyperlink ref="AF60" tooltip="C.V.: _x000a_  4.19 %" xr:uid="{00000000-0004-0000-2E00-00003D040000}"/>
    <hyperlink ref="AG60" tooltip="C.V.: _x000a_  2.80 %" xr:uid="{00000000-0004-0000-2E00-00003E040000}"/>
    <hyperlink ref="AH60" tooltip="C.V.: _x000a_  3.14 %" xr:uid="{00000000-0004-0000-2E00-00003F040000}"/>
    <hyperlink ref="AI60" tooltip="C.V.: _x000a_  4.13 %" xr:uid="{00000000-0004-0000-2E00-000040040000}"/>
    <hyperlink ref="AJ60" tooltip="C.V.: _x000a_  4.36 %" xr:uid="{00000000-0004-0000-2E00-000041040000}"/>
    <hyperlink ref="AK60" tooltip="C.V.: _x000a_  5.04 %" xr:uid="{00000000-0004-0000-2E00-000042040000}"/>
    <hyperlink ref="AL60" tooltip="C.V.: _x000a_  6.33 %" xr:uid="{00000000-0004-0000-2E00-000043040000}"/>
    <hyperlink ref="AM60" tooltip="C.V.: _x000a_  2.97 %" xr:uid="{00000000-0004-0000-2E00-000044040000}"/>
    <hyperlink ref="AN60" tooltip="C.V.: _x000a_  3.60 %" xr:uid="{00000000-0004-0000-2E00-000045040000}"/>
    <hyperlink ref="AO60" tooltip="C.V.: _x000a_  4.03 %" xr:uid="{00000000-0004-0000-2E00-000046040000}"/>
    <hyperlink ref="AP60" tooltip="C.V.: _x000a_  3.49 %" xr:uid="{00000000-0004-0000-2E00-000047040000}"/>
    <hyperlink ref="AQ60" tooltip="C.V.: _x000a_  3.84 %" xr:uid="{00000000-0004-0000-2E00-000048040000}"/>
    <hyperlink ref="AR60" tooltip="C.V.: _x000a_  5.33 %" xr:uid="{00000000-0004-0000-2E00-000049040000}"/>
    <hyperlink ref="AS60" tooltip="C.V.: _x000a_  3.59 %" xr:uid="{00000000-0004-0000-2E00-00004A040000}"/>
    <hyperlink ref="AT60" tooltip="C.V.: _x000a_  4.56 %" xr:uid="{00000000-0004-0000-2E00-00004B040000}"/>
    <hyperlink ref="AU60" tooltip="C.V.: _x000a_  4.51 %" xr:uid="{00000000-0004-0000-2E00-00004C040000}"/>
    <hyperlink ref="AV60" tooltip="C.V.: _x000a_  3.34 %" xr:uid="{00000000-0004-0000-2E00-00004D040000}"/>
    <hyperlink ref="AW60" tooltip="C.V.: _x000a_  4.34 %" xr:uid="{00000000-0004-0000-2E00-00004E040000}"/>
    <hyperlink ref="AX60" tooltip="C.V.: _x000a_  4.62 %" xr:uid="{00000000-0004-0000-2E00-00004F040000}"/>
    <hyperlink ref="AY60" tooltip="C.V.: _x000a_  3.24 %" xr:uid="{00000000-0004-0000-2E00-000050040000}"/>
    <hyperlink ref="AZ60" tooltip="C.V.: _x000a_  3.27 %" xr:uid="{00000000-0004-0000-2E00-000051040000}"/>
    <hyperlink ref="BA60" tooltip="C.V.: _x000a_  5.14 %" xr:uid="{00000000-0004-0000-2E00-000052040000}"/>
    <hyperlink ref="BB60" tooltip="C.V.: _x000a_  4.04 %" xr:uid="{00000000-0004-0000-2E00-000053040000}"/>
    <hyperlink ref="BC60" tooltip="C.V.: _x000a_  5.01 %" xr:uid="{00000000-0004-0000-2E00-000054040000}"/>
    <hyperlink ref="BD60" tooltip="C.V.: _x000a_  5.08 %" xr:uid="{00000000-0004-0000-2E00-000055040000}"/>
    <hyperlink ref="BE60" tooltip="C.V.: _x000a_  3.20 %" xr:uid="{00000000-0004-0000-2E00-000056040000}"/>
    <hyperlink ref="BF60" tooltip="C.V.: _x000a_  3.65 %" xr:uid="{00000000-0004-0000-2E00-000057040000}"/>
    <hyperlink ref="BG60" tooltip="C.V.: _x000a_  4.63 %" xr:uid="{00000000-0004-0000-2E00-000058040000}"/>
    <hyperlink ref="BH60" tooltip="C.V.: _x000a_  3.20 %" xr:uid="{00000000-0004-0000-2E00-000059040000}"/>
    <hyperlink ref="BI60" tooltip="C.V.: _x000a_  3.67 %" xr:uid="{00000000-0004-0000-2E00-00005A040000}"/>
    <hyperlink ref="BJ60" tooltip="C.V.: _x000a_  3.75 %" xr:uid="{00000000-0004-0000-2E00-00005B040000}"/>
    <hyperlink ref="BK60" tooltip="C.V.: _x000a_  3.59 %" xr:uid="{00000000-0004-0000-2E00-00005C040000}"/>
    <hyperlink ref="BL60" tooltip="C.V.: _x000a_  3.76 %" xr:uid="{00000000-0004-0000-2E00-00005D040000}"/>
    <hyperlink ref="BM60" tooltip="C.V.: _x000a_  4.74 %" xr:uid="{00000000-0004-0000-2E00-00005E040000}"/>
    <hyperlink ref="BN60" tooltip="C.V.: _x000a_  5.11 %" xr:uid="{00000000-0004-0000-2E00-00005F040000}"/>
    <hyperlink ref="BO60" tooltip="C.V.: _x000a_  5.74 %" xr:uid="{00000000-0004-0000-2E00-000060040000}"/>
    <hyperlink ref="BP60" tooltip="C.V.: _x000a_  8.33 %" xr:uid="{00000000-0004-0000-2E00-000061040000}"/>
    <hyperlink ref="BQ60" tooltip="C.V.: _x000a_  3.94 %" xr:uid="{00000000-0004-0000-2E00-000062040000}"/>
    <hyperlink ref="BR60" tooltip="C.V.: _x000a_  4.48 %" xr:uid="{00000000-0004-0000-2E00-000063040000}"/>
    <hyperlink ref="BS60" tooltip="C.V.: _x000a_  6.05 %" xr:uid="{00000000-0004-0000-2E00-000064040000}"/>
    <hyperlink ref="BT60" tooltip="C.V.: _x000a_  3.71 %" xr:uid="{00000000-0004-0000-2E00-000065040000}"/>
    <hyperlink ref="BU60" tooltip="C.V.: _x000a_  4.33 %" xr:uid="{00000000-0004-0000-2E00-000066040000}"/>
    <hyperlink ref="BV60" tooltip="C.V.: _x000a_  5.82 %" xr:uid="{00000000-0004-0000-2E00-000067040000}"/>
    <hyperlink ref="BW60" tooltip="C.V.: _x000a_  3.14 %" xr:uid="{00000000-0004-0000-2E00-000068040000}"/>
    <hyperlink ref="BX60" tooltip="C.V.: _x000a_  3.64 %" xr:uid="{00000000-0004-0000-2E00-000069040000}"/>
    <hyperlink ref="BY60" tooltip="C.V.: _x000a_  5.00 %" xr:uid="{00000000-0004-0000-2E00-00006A040000}"/>
    <hyperlink ref="BZ60" tooltip="C.V.: _x000a_  4.54 %" xr:uid="{00000000-0004-0000-2E00-00006B040000}"/>
    <hyperlink ref="CA60" tooltip="C.V.: _x000a_  5.60 %" xr:uid="{00000000-0004-0000-2E00-00006C040000}"/>
    <hyperlink ref="CB60" tooltip="C.V.: _x000a_  6.56 %" xr:uid="{00000000-0004-0000-2E00-00006D040000}"/>
    <hyperlink ref="CC60" tooltip="C.V.: _x000a_  3.36 %" xr:uid="{00000000-0004-0000-2E00-00006E040000}"/>
    <hyperlink ref="CD60" tooltip="C.V.: _x000a_  4.54 %" xr:uid="{00000000-0004-0000-2E00-00006F040000}"/>
    <hyperlink ref="CE60" tooltip="C.V.: _x000a_  3.97 %" xr:uid="{00000000-0004-0000-2E00-000070040000}"/>
    <hyperlink ref="CF60" tooltip="C.V.: _x000a_  4.07 %" xr:uid="{00000000-0004-0000-2E00-000071040000}"/>
    <hyperlink ref="CG60" tooltip="C.V.: _x000a_  4.89 %" xr:uid="{00000000-0004-0000-2E00-000072040000}"/>
    <hyperlink ref="CH60" tooltip="C.V.: _x000a_  6.20 %" xr:uid="{00000000-0004-0000-2E00-000073040000}"/>
    <hyperlink ref="CI60" tooltip="C.V.: _x000a_  2.33 %" xr:uid="{00000000-0004-0000-2E00-000074040000}"/>
    <hyperlink ref="CJ60" tooltip="C.V.: _x000a_  2.69 %" xr:uid="{00000000-0004-0000-2E00-000075040000}"/>
    <hyperlink ref="CK60" tooltip="C.V.: _x000a_  3.15 %" xr:uid="{00000000-0004-0000-2E00-000076040000}"/>
    <hyperlink ref="CL60" tooltip="C.V.: _x000a_  4.03 %" xr:uid="{00000000-0004-0000-2E00-000077040000}"/>
    <hyperlink ref="CM60" tooltip="C.V.: _x000a_  5.19 %" xr:uid="{00000000-0004-0000-2E00-000078040000}"/>
    <hyperlink ref="CN60" tooltip="C.V.: _x000a_  5.67 %" xr:uid="{00000000-0004-0000-2E00-000079040000}"/>
    <hyperlink ref="CO60" tooltip="C.V.: _x000a_  3.20 %" xr:uid="{00000000-0004-0000-2E00-00007A040000}"/>
    <hyperlink ref="CP60" tooltip="C.V.: _x000a_  3.69 %" xr:uid="{00000000-0004-0000-2E00-00007B040000}"/>
    <hyperlink ref="CQ60" tooltip="C.V.: _x000a_  4.20 %" xr:uid="{00000000-0004-0000-2E00-00007C040000}"/>
    <hyperlink ref="CR60" tooltip="C.V.: _x000a_  4.94 %" xr:uid="{00000000-0004-0000-2E00-00007D040000}"/>
    <hyperlink ref="CS60" tooltip="C.V.: _x000a_  5.59 %" xr:uid="{00000000-0004-0000-2E00-00007E040000}"/>
    <hyperlink ref="CT60" tooltip="C.V.: _x000a_  6.46 %" xr:uid="{00000000-0004-0000-2E00-00007F040000}"/>
    <hyperlink ref="C61" tooltip="C.V.: _x000a_  3.72 %" xr:uid="{00000000-0004-0000-2E00-000080040000}"/>
    <hyperlink ref="D61" tooltip="C.V.: _x000a_  4.28 %" xr:uid="{00000000-0004-0000-2E00-000081040000}"/>
    <hyperlink ref="E61" tooltip="C.V.: _x000a_  5.52 %" xr:uid="{00000000-0004-0000-2E00-000082040000}"/>
    <hyperlink ref="F61" tooltip="C.V.: _x000a_  3.37 %" xr:uid="{00000000-0004-0000-2E00-000083040000}"/>
    <hyperlink ref="G61" tooltip="C.V.: _x000a_  4.10 %" xr:uid="{00000000-0004-0000-2E00-000084040000}"/>
    <hyperlink ref="H61" tooltip="C.V.: _x000a_  4.60 %" xr:uid="{00000000-0004-0000-2E00-000085040000}"/>
    <hyperlink ref="I61" tooltip="C.V.: _x000a_  5.35 %" xr:uid="{00000000-0004-0000-2E00-000086040000}"/>
    <hyperlink ref="J61" tooltip="C.V.: _x000a_  7.04 %" xr:uid="{00000000-0004-0000-2E00-000087040000}"/>
    <hyperlink ref="K61" tooltip="C.V.: _x000a_  7.41 %" xr:uid="{00000000-0004-0000-2E00-000088040000}"/>
    <hyperlink ref="L61" tooltip="C.V.: _x000a_  4.35 %" xr:uid="{00000000-0004-0000-2E00-000089040000}"/>
    <hyperlink ref="M61" tooltip="C.V.: _x000a_  4.92 %" xr:uid="{00000000-0004-0000-2E00-00008A040000}"/>
    <hyperlink ref="N61" tooltip="C.V.: _x000a_  5.55 %" xr:uid="{00000000-0004-0000-2E00-00008B040000}"/>
    <hyperlink ref="O61" tooltip="C.V.: _x000a_  3.77 %" xr:uid="{00000000-0004-0000-2E00-00008C040000}"/>
    <hyperlink ref="P61" tooltip="C.V.: _x000a_  4.84 %" xr:uid="{00000000-0004-0000-2E00-00008D040000}"/>
    <hyperlink ref="Q61" tooltip="C.V.: _x000a_  5.23 %" xr:uid="{00000000-0004-0000-2E00-00008E040000}"/>
    <hyperlink ref="R61" tooltip="C.V.: _x000a_  4.32 %" xr:uid="{00000000-0004-0000-2E00-00008F040000}"/>
    <hyperlink ref="S61" tooltip="C.V.: _x000a_  5.24 %" xr:uid="{00000000-0004-0000-2E00-000090040000}"/>
    <hyperlink ref="T61" tooltip="C.V.: _x000a_  5.77 %" xr:uid="{00000000-0004-0000-2E00-000091040000}"/>
    <hyperlink ref="U61" tooltip="C.V.: _x000a_  4.09 %" xr:uid="{00000000-0004-0000-2E00-000092040000}"/>
    <hyperlink ref="V61" tooltip="C.V.: _x000a_  4.93 %" xr:uid="{00000000-0004-0000-2E00-000093040000}"/>
    <hyperlink ref="W61" tooltip="C.V.: _x000a_  5.51 %" xr:uid="{00000000-0004-0000-2E00-000094040000}"/>
    <hyperlink ref="X61" tooltip="C.V.: _x000a_  4.07 %" xr:uid="{00000000-0004-0000-2E00-000095040000}"/>
    <hyperlink ref="Y61" tooltip="C.V.: _x000a_  4.69 %" xr:uid="{00000000-0004-0000-2E00-000096040000}"/>
    <hyperlink ref="Z61" tooltip="C.V.: _x000a_  6.02 %" xr:uid="{00000000-0004-0000-2E00-000097040000}"/>
    <hyperlink ref="AA61" tooltip="C.V.: _x000a_  3.12 %" xr:uid="{00000000-0004-0000-2E00-000098040000}"/>
    <hyperlink ref="AB61" tooltip="C.V.: _x000a_  3.43 %" xr:uid="{00000000-0004-0000-2E00-000099040000}"/>
    <hyperlink ref="AC61" tooltip="C.V.: _x000a_  4.88 %" xr:uid="{00000000-0004-0000-2E00-00009A040000}"/>
    <hyperlink ref="AD61" tooltip="C.V.: _x000a_  3.28 %" xr:uid="{00000000-0004-0000-2E00-00009B040000}"/>
    <hyperlink ref="AE61" tooltip="C.V.: _x000a_  4.35 %" xr:uid="{00000000-0004-0000-2E00-00009C040000}"/>
    <hyperlink ref="AF61" tooltip="C.V.: _x000a_  4.28 %" xr:uid="{00000000-0004-0000-2E00-00009D040000}"/>
    <hyperlink ref="AG61" tooltip="C.V.: _x000a_  2.69 %" xr:uid="{00000000-0004-0000-2E00-00009E040000}"/>
    <hyperlink ref="AH61" tooltip="C.V.: _x000a_  2.98 %" xr:uid="{00000000-0004-0000-2E00-00009F040000}"/>
    <hyperlink ref="AI61" tooltip="C.V.: _x000a_  4.15 %" xr:uid="{00000000-0004-0000-2E00-0000A0040000}"/>
    <hyperlink ref="AJ61" tooltip="C.V.: _x000a_  4.72 %" xr:uid="{00000000-0004-0000-2E00-0000A1040000}"/>
    <hyperlink ref="AK61" tooltip="C.V.: _x000a_  5.31 %" xr:uid="{00000000-0004-0000-2E00-0000A2040000}"/>
    <hyperlink ref="AL61" tooltip="C.V.: _x000a_  6.99 %" xr:uid="{00000000-0004-0000-2E00-0000A3040000}"/>
    <hyperlink ref="AM61" tooltip="C.V.: _x000a_  2.54 %" xr:uid="{00000000-0004-0000-2E00-0000A4040000}"/>
    <hyperlink ref="AN61" tooltip="C.V.: _x000a_  3.01 %" xr:uid="{00000000-0004-0000-2E00-0000A5040000}"/>
    <hyperlink ref="AO61" tooltip="C.V.: _x000a_  3.90 %" xr:uid="{00000000-0004-0000-2E00-0000A6040000}"/>
    <hyperlink ref="AP61" tooltip="C.V.: _x000a_  3.67 %" xr:uid="{00000000-0004-0000-2E00-0000A7040000}"/>
    <hyperlink ref="AQ61" tooltip="C.V.: _x000a_  4.76 %" xr:uid="{00000000-0004-0000-2E00-0000A8040000}"/>
    <hyperlink ref="AR61" tooltip="C.V.: _x000a_  4.68 %" xr:uid="{00000000-0004-0000-2E00-0000A9040000}"/>
    <hyperlink ref="AS61" tooltip="C.V.: _x000a_  3.83 %" xr:uid="{00000000-0004-0000-2E00-0000AA040000}"/>
    <hyperlink ref="AT61" tooltip="C.V.: _x000a_  4.52 %" xr:uid="{00000000-0004-0000-2E00-0000AB040000}"/>
    <hyperlink ref="AU61" tooltip="C.V.: _x000a_  4.57 %" xr:uid="{00000000-0004-0000-2E00-0000AC040000}"/>
    <hyperlink ref="AV61" tooltip="C.V.: _x000a_  3.46 %" xr:uid="{00000000-0004-0000-2E00-0000AD040000}"/>
    <hyperlink ref="AW61" tooltip="C.V.: _x000a_  3.76 %" xr:uid="{00000000-0004-0000-2E00-0000AE040000}"/>
    <hyperlink ref="AX61" tooltip="C.V.: _x000a_  5.33 %" xr:uid="{00000000-0004-0000-2E00-0000AF040000}"/>
    <hyperlink ref="AY61" tooltip="C.V.: _x000a_  2.95 %" xr:uid="{00000000-0004-0000-2E00-0000B0040000}"/>
    <hyperlink ref="AZ61" tooltip="C.V.: _x000a_  3.55 %" xr:uid="{00000000-0004-0000-2E00-0000B1040000}"/>
    <hyperlink ref="BA61" tooltip="C.V.: _x000a_  4.75 %" xr:uid="{00000000-0004-0000-2E00-0000B2040000}"/>
    <hyperlink ref="BB61" tooltip="C.V.: _x000a_  3.41 %" xr:uid="{00000000-0004-0000-2E00-0000B3040000}"/>
    <hyperlink ref="BC61" tooltip="C.V.: _x000a_  4.48 %" xr:uid="{00000000-0004-0000-2E00-0000B4040000}"/>
    <hyperlink ref="BD61" tooltip="C.V.: _x000a_  4.30 %" xr:uid="{00000000-0004-0000-2E00-0000B5040000}"/>
    <hyperlink ref="BE61" tooltip="C.V.: _x000a_  3.13 %" xr:uid="{00000000-0004-0000-2E00-0000B6040000}"/>
    <hyperlink ref="BF61" tooltip="C.V.: _x000a_  3.50 %" xr:uid="{00000000-0004-0000-2E00-0000B7040000}"/>
    <hyperlink ref="BG61" tooltip="C.V.: _x000a_  4.82 %" xr:uid="{00000000-0004-0000-2E00-0000B8040000}"/>
    <hyperlink ref="BH61" tooltip="C.V.: _x000a_  3.21 %" xr:uid="{00000000-0004-0000-2E00-0000B9040000}"/>
    <hyperlink ref="BI61" tooltip="C.V.: _x000a_  3.60 %" xr:uid="{00000000-0004-0000-2E00-0000BA040000}"/>
    <hyperlink ref="BJ61" tooltip="C.V.: _x000a_  3.68 %" xr:uid="{00000000-0004-0000-2E00-0000BB040000}"/>
    <hyperlink ref="BK61" tooltip="C.V.: _x000a_  3.71 %" xr:uid="{00000000-0004-0000-2E00-0000BC040000}"/>
    <hyperlink ref="BL61" tooltip="C.V.: _x000a_  3.95 %" xr:uid="{00000000-0004-0000-2E00-0000BD040000}"/>
    <hyperlink ref="BM61" tooltip="C.V.: _x000a_  4.62 %" xr:uid="{00000000-0004-0000-2E00-0000BE040000}"/>
    <hyperlink ref="BN61" tooltip="C.V.: _x000a_  4.23 %" xr:uid="{00000000-0004-0000-2E00-0000BF040000}"/>
    <hyperlink ref="BO61" tooltip="C.V.: _x000a_  4.95 %" xr:uid="{00000000-0004-0000-2E00-0000C0040000}"/>
    <hyperlink ref="BP61" tooltip="C.V.: _x000a_  6.28 %" xr:uid="{00000000-0004-0000-2E00-0000C1040000}"/>
    <hyperlink ref="BQ61" tooltip="C.V.: _x000a_  3.68 %" xr:uid="{00000000-0004-0000-2E00-0000C2040000}"/>
    <hyperlink ref="BR61" tooltip="C.V.: _x000a_  4.10 %" xr:uid="{00000000-0004-0000-2E00-0000C3040000}"/>
    <hyperlink ref="BS61" tooltip="C.V.: _x000a_  5.95 %" xr:uid="{00000000-0004-0000-2E00-0000C4040000}"/>
    <hyperlink ref="BT61" tooltip="C.V.: _x000a_  4.27 %" xr:uid="{00000000-0004-0000-2E00-0000C5040000}"/>
    <hyperlink ref="BU61" tooltip="C.V.: _x000a_  4.94 %" xr:uid="{00000000-0004-0000-2E00-0000C6040000}"/>
    <hyperlink ref="BV61" tooltip="C.V.: _x000a_  6.12 %" xr:uid="{00000000-0004-0000-2E00-0000C7040000}"/>
    <hyperlink ref="BW61" tooltip="C.V.: _x000a_  3.60 %" xr:uid="{00000000-0004-0000-2E00-0000C8040000}"/>
    <hyperlink ref="BX61" tooltip="C.V.: _x000a_  4.19 %" xr:uid="{00000000-0004-0000-2E00-0000C9040000}"/>
    <hyperlink ref="BY61" tooltip="C.V.: _x000a_  5.30 %" xr:uid="{00000000-0004-0000-2E00-0000CA040000}"/>
    <hyperlink ref="BZ61" tooltip="C.V.: _x000a_  4.12 %" xr:uid="{00000000-0004-0000-2E00-0000CB040000}"/>
    <hyperlink ref="CA61" tooltip="C.V.: _x000a_  4.75 %" xr:uid="{00000000-0004-0000-2E00-0000CC040000}"/>
    <hyperlink ref="CB61" tooltip="C.V.: _x000a_  6.16 %" xr:uid="{00000000-0004-0000-2E00-0000CD040000}"/>
    <hyperlink ref="CC61" tooltip="C.V.: _x000a_  3.39 %" xr:uid="{00000000-0004-0000-2E00-0000CE040000}"/>
    <hyperlink ref="CD61" tooltip="C.V.: _x000a_  4.24 %" xr:uid="{00000000-0004-0000-2E00-0000CF040000}"/>
    <hyperlink ref="CE61" tooltip="C.V.: _x000a_  4.88 %" xr:uid="{00000000-0004-0000-2E00-0000D0040000}"/>
    <hyperlink ref="CF61" tooltip="C.V.: _x000a_  3.42 %" xr:uid="{00000000-0004-0000-2E00-0000D1040000}"/>
    <hyperlink ref="CG61" tooltip="C.V.: _x000a_  4.16 %" xr:uid="{00000000-0004-0000-2E00-0000D2040000}"/>
    <hyperlink ref="CH61" tooltip="C.V.: _x000a_  4.63 %" xr:uid="{00000000-0004-0000-2E00-0000D3040000}"/>
    <hyperlink ref="CI61" tooltip="C.V.: _x000a_  2.48 %" xr:uid="{00000000-0004-0000-2E00-0000D4040000}"/>
    <hyperlink ref="CJ61" tooltip="C.V.: _x000a_  2.62 %" xr:uid="{00000000-0004-0000-2E00-0000D5040000}"/>
    <hyperlink ref="CK61" tooltip="C.V.: _x000a_  3.28 %" xr:uid="{00000000-0004-0000-2E00-0000D6040000}"/>
    <hyperlink ref="CL61" tooltip="C.V.: _x000a_  3.71 %" xr:uid="{00000000-0004-0000-2E00-0000D7040000}"/>
    <hyperlink ref="CM61" tooltip="C.V.: _x000a_  5.04 %" xr:uid="{00000000-0004-0000-2E00-0000D8040000}"/>
    <hyperlink ref="CN61" tooltip="C.V.: _x000a_  4.76 %" xr:uid="{00000000-0004-0000-2E00-0000D9040000}"/>
    <hyperlink ref="CO61" tooltip="C.V.: _x000a_  3.07 %" xr:uid="{00000000-0004-0000-2E00-0000DA040000}"/>
    <hyperlink ref="CP61" tooltip="C.V.: _x000a_  3.60 %" xr:uid="{00000000-0004-0000-2E00-0000DB040000}"/>
    <hyperlink ref="CQ61" tooltip="C.V.: _x000a_  3.99 %" xr:uid="{00000000-0004-0000-2E00-0000DC040000}"/>
    <hyperlink ref="CR61" tooltip="C.V.: _x000a_  4.03 %" xr:uid="{00000000-0004-0000-2E00-0000DD040000}"/>
    <hyperlink ref="CS61" tooltip="C.V.: _x000a_  4.84 %" xr:uid="{00000000-0004-0000-2E00-0000DE040000}"/>
    <hyperlink ref="CT61" tooltip="C.V.: _x000a_  6.25 %" xr:uid="{00000000-0004-0000-2E00-0000DF040000}"/>
    <hyperlink ref="C62" tooltip="C.V.: _x000a_  3.72 %" xr:uid="{00000000-0004-0000-2E00-0000E0040000}"/>
    <hyperlink ref="D62" tooltip="C.V.: _x000a_  4.21 %" xr:uid="{00000000-0004-0000-2E00-0000E1040000}"/>
    <hyperlink ref="E62" tooltip="C.V.: _x000a_  5.37 %" xr:uid="{00000000-0004-0000-2E00-0000E2040000}"/>
    <hyperlink ref="F62" tooltip="C.V.: _x000a_  3.36 %" xr:uid="{00000000-0004-0000-2E00-0000E3040000}"/>
    <hyperlink ref="G62" tooltip="C.V.: _x000a_  3.86 %" xr:uid="{00000000-0004-0000-2E00-0000E4040000}"/>
    <hyperlink ref="H62" tooltip="C.V.: _x000a_  4.89 %" xr:uid="{00000000-0004-0000-2E00-0000E5040000}"/>
    <hyperlink ref="I62" tooltip="C.V.: _x000a_  4.80 %" xr:uid="{00000000-0004-0000-2E00-0000E6040000}"/>
    <hyperlink ref="J62" tooltip="C.V.: _x000a_  6.02 %" xr:uid="{00000000-0004-0000-2E00-0000E7040000}"/>
    <hyperlink ref="K62" tooltip="C.V.: _x000a_  6.97 %" xr:uid="{00000000-0004-0000-2E00-0000E8040000}"/>
    <hyperlink ref="L62" tooltip="C.V.: _x000a_  3.47 %" xr:uid="{00000000-0004-0000-2E00-0000E9040000}"/>
    <hyperlink ref="M62" tooltip="C.V.: _x000a_  4.27 %" xr:uid="{00000000-0004-0000-2E00-0000EA040000}"/>
    <hyperlink ref="N62" tooltip="C.V.: _x000a_  5.03 %" xr:uid="{00000000-0004-0000-2E00-0000EB040000}"/>
    <hyperlink ref="O62" tooltip="C.V.: _x000a_  3.60 %" xr:uid="{00000000-0004-0000-2E00-0000EC040000}"/>
    <hyperlink ref="P62" tooltip="C.V.: _x000a_  4.57 %" xr:uid="{00000000-0004-0000-2E00-0000ED040000}"/>
    <hyperlink ref="Q62" tooltip="C.V.: _x000a_  5.18 %" xr:uid="{00000000-0004-0000-2E00-0000EE040000}"/>
    <hyperlink ref="R62" tooltip="C.V.: _x000a_  3.89 %" xr:uid="{00000000-0004-0000-2E00-0000EF040000}"/>
    <hyperlink ref="S62" tooltip="C.V.: _x000a_  5.00 %" xr:uid="{00000000-0004-0000-2E00-0000F0040000}"/>
    <hyperlink ref="T62" tooltip="C.V.: _x000a_  4.88 %" xr:uid="{00000000-0004-0000-2E00-0000F1040000}"/>
    <hyperlink ref="U62" tooltip="C.V.: _x000a_  3.25 %" xr:uid="{00000000-0004-0000-2E00-0000F2040000}"/>
    <hyperlink ref="V62" tooltip="C.V.: _x000a_  4.46 %" xr:uid="{00000000-0004-0000-2E00-0000F3040000}"/>
    <hyperlink ref="W62" tooltip="C.V.: _x000a_  3.86 %" xr:uid="{00000000-0004-0000-2E00-0000F4040000}"/>
    <hyperlink ref="X62" tooltip="C.V.: _x000a_  4.37 %" xr:uid="{00000000-0004-0000-2E00-0000F5040000}"/>
    <hyperlink ref="Y62" tooltip="C.V.: _x000a_  5.37 %" xr:uid="{00000000-0004-0000-2E00-0000F6040000}"/>
    <hyperlink ref="Z62" tooltip="C.V.: _x000a_  5.93 %" xr:uid="{00000000-0004-0000-2E00-0000F7040000}"/>
    <hyperlink ref="AA62" tooltip="C.V.: _x000a_  2.85 %" xr:uid="{00000000-0004-0000-2E00-0000F8040000}"/>
    <hyperlink ref="AB62" tooltip="C.V.: _x000a_  3.25 %" xr:uid="{00000000-0004-0000-2E00-0000F9040000}"/>
    <hyperlink ref="AC62" tooltip="C.V.: _x000a_  4.35 %" xr:uid="{00000000-0004-0000-2E00-0000FA040000}"/>
    <hyperlink ref="AD62" tooltip="C.V.: _x000a_  2.70 %" xr:uid="{00000000-0004-0000-2E00-0000FB040000}"/>
    <hyperlink ref="AE62" tooltip="C.V.: _x000a_  3.65 %" xr:uid="{00000000-0004-0000-2E00-0000FC040000}"/>
    <hyperlink ref="AF62" tooltip="C.V.: _x000a_  3.91 %" xr:uid="{00000000-0004-0000-2E00-0000FD040000}"/>
    <hyperlink ref="AG62" tooltip="C.V.: _x000a_  2.94 %" xr:uid="{00000000-0004-0000-2E00-0000FE040000}"/>
    <hyperlink ref="AH62" tooltip="C.V.: _x000a_  3.16 %" xr:uid="{00000000-0004-0000-2E00-0000FF040000}"/>
    <hyperlink ref="AI62" tooltip="C.V.: _x000a_  4.66 %" xr:uid="{00000000-0004-0000-2E00-000000050000}"/>
    <hyperlink ref="AJ62" tooltip="C.V.: _x000a_  4.32 %" xr:uid="{00000000-0004-0000-2E00-000001050000}"/>
    <hyperlink ref="AK62" tooltip="C.V.: _x000a_  5.13 %" xr:uid="{00000000-0004-0000-2E00-000002050000}"/>
    <hyperlink ref="AL62" tooltip="C.V.: _x000a_  6.17 %" xr:uid="{00000000-0004-0000-2E00-000003050000}"/>
    <hyperlink ref="AM62" tooltip="C.V.: _x000a_  2.90 %" xr:uid="{00000000-0004-0000-2E00-000004050000}"/>
    <hyperlink ref="AN62" tooltip="C.V.: _x000a_  3.55 %" xr:uid="{00000000-0004-0000-2E00-000005050000}"/>
    <hyperlink ref="AO62" tooltip="C.V.: _x000a_  3.69 %" xr:uid="{00000000-0004-0000-2E00-000006050000}"/>
    <hyperlink ref="AP62" tooltip="C.V.: _x000a_  4.05 %" xr:uid="{00000000-0004-0000-2E00-000007050000}"/>
    <hyperlink ref="AQ62" tooltip="C.V.: _x000a_  4.56 %" xr:uid="{00000000-0004-0000-2E00-000008050000}"/>
    <hyperlink ref="AR62" tooltip="C.V.: _x000a_  4.91 %" xr:uid="{00000000-0004-0000-2E00-000009050000}"/>
    <hyperlink ref="AS62" tooltip="C.V.: _x000a_  3.32 %" xr:uid="{00000000-0004-0000-2E00-00000A050000}"/>
    <hyperlink ref="AT62" tooltip="C.V.: _x000a_  3.95 %" xr:uid="{00000000-0004-0000-2E00-00000B050000}"/>
    <hyperlink ref="AU62" tooltip="C.V.: _x000a_  4.77 %" xr:uid="{00000000-0004-0000-2E00-00000C050000}"/>
    <hyperlink ref="AV62" tooltip="C.V.: _x000a_  3.88 %" xr:uid="{00000000-0004-0000-2E00-00000D050000}"/>
    <hyperlink ref="AW62" tooltip="C.V.: _x000a_  4.20 %" xr:uid="{00000000-0004-0000-2E00-00000E050000}"/>
    <hyperlink ref="AX62" tooltip="C.V.: _x000a_  5.10 %" xr:uid="{00000000-0004-0000-2E00-00000F050000}"/>
    <hyperlink ref="AY62" tooltip="C.V.: _x000a_  2.61 %" xr:uid="{00000000-0004-0000-2E00-000010050000}"/>
    <hyperlink ref="AZ62" tooltip="C.V.: _x000a_  3.33 %" xr:uid="{00000000-0004-0000-2E00-000011050000}"/>
    <hyperlink ref="BA62" tooltip="C.V.: _x000a_  4.15 %" xr:uid="{00000000-0004-0000-2E00-000012050000}"/>
    <hyperlink ref="BB62" tooltip="C.V.: _x000a_  2.93 %" xr:uid="{00000000-0004-0000-2E00-000013050000}"/>
    <hyperlink ref="BC62" tooltip="C.V.: _x000a_  3.43 %" xr:uid="{00000000-0004-0000-2E00-000014050000}"/>
    <hyperlink ref="BD62" tooltip="C.V.: _x000a_  4.05 %" xr:uid="{00000000-0004-0000-2E00-000015050000}"/>
    <hyperlink ref="BE62" tooltip="C.V.: _x000a_  3.17 %" xr:uid="{00000000-0004-0000-2E00-000016050000}"/>
    <hyperlink ref="BF62" tooltip="C.V.: _x000a_  3.74 %" xr:uid="{00000000-0004-0000-2E00-000017050000}"/>
    <hyperlink ref="BG62" tooltip="C.V.: _x000a_  4.68 %" xr:uid="{00000000-0004-0000-2E00-000018050000}"/>
    <hyperlink ref="BH62" tooltip="C.V.: _x000a_  3.11 %" xr:uid="{00000000-0004-0000-2E00-000019050000}"/>
    <hyperlink ref="BI62" tooltip="C.V.: _x000a_  3.55 %" xr:uid="{00000000-0004-0000-2E00-00001A050000}"/>
    <hyperlink ref="BJ62" tooltip="C.V.: _x000a_  3.42 %" xr:uid="{00000000-0004-0000-2E00-00001B050000}"/>
    <hyperlink ref="BK62" tooltip="C.V.: _x000a_  3.16 %" xr:uid="{00000000-0004-0000-2E00-00001C050000}"/>
    <hyperlink ref="BL62" tooltip="C.V.: _x000a_  3.58 %" xr:uid="{00000000-0004-0000-2E00-00001D050000}"/>
    <hyperlink ref="BM62" tooltip="C.V.: _x000a_  3.93 %" xr:uid="{00000000-0004-0000-2E00-00001E050000}"/>
    <hyperlink ref="BN62" tooltip="C.V.: _x000a_  4.79 %" xr:uid="{00000000-0004-0000-2E00-00001F050000}"/>
    <hyperlink ref="BO62" tooltip="C.V.: _x000a_  5.82 %" xr:uid="{00000000-0004-0000-2E00-000020050000}"/>
    <hyperlink ref="BP62" tooltip="C.V.: _x000a_  6.80 %" xr:uid="{00000000-0004-0000-2E00-000021050000}"/>
    <hyperlink ref="BQ62" tooltip="C.V.: _x000a_  3.91 %" xr:uid="{00000000-0004-0000-2E00-000022050000}"/>
    <hyperlink ref="BR62" tooltip="C.V.: _x000a_  4.28 %" xr:uid="{00000000-0004-0000-2E00-000023050000}"/>
    <hyperlink ref="BS62" tooltip="C.V.: _x000a_  5.67 %" xr:uid="{00000000-0004-0000-2E00-000024050000}"/>
    <hyperlink ref="BT62" tooltip="C.V.: _x000a_  4.20 %" xr:uid="{00000000-0004-0000-2E00-000025050000}"/>
    <hyperlink ref="BU62" tooltip="C.V.: _x000a_  4.75 %" xr:uid="{00000000-0004-0000-2E00-000026050000}"/>
    <hyperlink ref="BV62" tooltip="C.V.: _x000a_  6.35 %" xr:uid="{00000000-0004-0000-2E00-000027050000}"/>
    <hyperlink ref="BW62" tooltip="C.V.: _x000a_  3.11 %" xr:uid="{00000000-0004-0000-2E00-000028050000}"/>
    <hyperlink ref="BX62" tooltip="C.V.: _x000a_  3.69 %" xr:uid="{00000000-0004-0000-2E00-000029050000}"/>
    <hyperlink ref="BY62" tooltip="C.V.: _x000a_  4.77 %" xr:uid="{00000000-0004-0000-2E00-00002A050000}"/>
    <hyperlink ref="BZ62" tooltip="C.V.: _x000a_  3.93 %" xr:uid="{00000000-0004-0000-2E00-00002B050000}"/>
    <hyperlink ref="CA62" tooltip="C.V.: _x000a_  5.48 %" xr:uid="{00000000-0004-0000-2E00-00002C050000}"/>
    <hyperlink ref="CB62" tooltip="C.V.: _x000a_  5.50 %" xr:uid="{00000000-0004-0000-2E00-00002D050000}"/>
    <hyperlink ref="CC62" tooltip="C.V.: _x000a_  2.93 %" xr:uid="{00000000-0004-0000-2E00-00002E050000}"/>
    <hyperlink ref="CD62" tooltip="C.V.: _x000a_  4.01 %" xr:uid="{00000000-0004-0000-2E00-00002F050000}"/>
    <hyperlink ref="CE62" tooltip="C.V.: _x000a_  3.80 %" xr:uid="{00000000-0004-0000-2E00-000030050000}"/>
    <hyperlink ref="CF62" tooltip="C.V.: _x000a_  3.45 %" xr:uid="{00000000-0004-0000-2E00-000031050000}"/>
    <hyperlink ref="CG62" tooltip="C.V.: _x000a_  4.51 %" xr:uid="{00000000-0004-0000-2E00-000032050000}"/>
    <hyperlink ref="CH62" tooltip="C.V.: _x000a_  4.78 %" xr:uid="{00000000-0004-0000-2E00-000033050000}"/>
    <hyperlink ref="CI62" tooltip="C.V.: _x000a_  2.17 %" xr:uid="{00000000-0004-0000-2E00-000034050000}"/>
    <hyperlink ref="CJ62" tooltip="C.V.: _x000a_  2.43 %" xr:uid="{00000000-0004-0000-2E00-000035050000}"/>
    <hyperlink ref="CK62" tooltip="C.V.: _x000a_  3.12 %" xr:uid="{00000000-0004-0000-2E00-000036050000}"/>
    <hyperlink ref="CL62" tooltip="C.V.: _x000a_  4.21 %" xr:uid="{00000000-0004-0000-2E00-000037050000}"/>
    <hyperlink ref="CM62" tooltip="C.V.: _x000a_  4.85 %" xr:uid="{00000000-0004-0000-2E00-000038050000}"/>
    <hyperlink ref="CN62" tooltip="C.V.: _x000a_  5.45 %" xr:uid="{00000000-0004-0000-2E00-000039050000}"/>
    <hyperlink ref="CO62" tooltip="C.V.: _x000a_  3.18 %" xr:uid="{00000000-0004-0000-2E00-00003A050000}"/>
    <hyperlink ref="CP62" tooltip="C.V.: _x000a_  3.71 %" xr:uid="{00000000-0004-0000-2E00-00003B050000}"/>
    <hyperlink ref="CQ62" tooltip="C.V.: _x000a_  4.66 %" xr:uid="{00000000-0004-0000-2E00-00003C050000}"/>
    <hyperlink ref="CR62" tooltip="C.V.: _x000a_  4.26 %" xr:uid="{00000000-0004-0000-2E00-00003D050000}"/>
    <hyperlink ref="CS62" tooltip="C.V.: _x000a_  4.81 %" xr:uid="{00000000-0004-0000-2E00-00003E050000}"/>
    <hyperlink ref="CT62" tooltip="C.V.: _x000a_  5.77 %" xr:uid="{00000000-0004-0000-2E00-00003F050000}"/>
    <hyperlink ref="C63" tooltip="C.V.: _x000a_  4.11 %" xr:uid="{00000000-0004-0000-2E00-000040050000}"/>
    <hyperlink ref="D63" tooltip="C.V.: _x000a_  4.31 %" xr:uid="{00000000-0004-0000-2E00-000041050000}"/>
    <hyperlink ref="E63" tooltip="C.V.: _x000a_  6.30 %" xr:uid="{00000000-0004-0000-2E00-000042050000}"/>
    <hyperlink ref="F63" tooltip="C.V.: _x000a_  3.68 %" xr:uid="{00000000-0004-0000-2E00-000043050000}"/>
    <hyperlink ref="G63" tooltip="C.V.: _x000a_  4.44 %" xr:uid="{00000000-0004-0000-2E00-000044050000}"/>
    <hyperlink ref="H63" tooltip="C.V.: _x000a_  4.75 %" xr:uid="{00000000-0004-0000-2E00-000045050000}"/>
    <hyperlink ref="I63" tooltip="C.V.: _x000a_  5.30 %" xr:uid="{00000000-0004-0000-2E00-000046050000}"/>
    <hyperlink ref="J63" tooltip="C.V.: _x000a_  5.93 %" xr:uid="{00000000-0004-0000-2E00-000047050000}"/>
    <hyperlink ref="K63" tooltip="C.V.: _x000a_  7.39 %" xr:uid="{00000000-0004-0000-2E00-000048050000}"/>
    <hyperlink ref="L63" tooltip="C.V.: _x000a_  3.19 %" xr:uid="{00000000-0004-0000-2E00-000049050000}"/>
    <hyperlink ref="M63" tooltip="C.V.: _x000a_  4.11 %" xr:uid="{00000000-0004-0000-2E00-00004A050000}"/>
    <hyperlink ref="N63" tooltip="C.V.: _x000a_  4.53 %" xr:uid="{00000000-0004-0000-2E00-00004B050000}"/>
    <hyperlink ref="O63" tooltip="C.V.: _x000a_  3.59 %" xr:uid="{00000000-0004-0000-2E00-00004C050000}"/>
    <hyperlink ref="P63" tooltip="C.V.: _x000a_  4.58 %" xr:uid="{00000000-0004-0000-2E00-00004D050000}"/>
    <hyperlink ref="Q63" tooltip="C.V.: _x000a_  5.10 %" xr:uid="{00000000-0004-0000-2E00-00004E050000}"/>
    <hyperlink ref="R63" tooltip="C.V.: _x000a_  4.50 %" xr:uid="{00000000-0004-0000-2E00-00004F050000}"/>
    <hyperlink ref="S63" tooltip="C.V.: _x000a_  5.79 %" xr:uid="{00000000-0004-0000-2E00-000050050000}"/>
    <hyperlink ref="T63" tooltip="C.V.: _x000a_  5.53 %" xr:uid="{00000000-0004-0000-2E00-000051050000}"/>
    <hyperlink ref="U63" tooltip="C.V.: _x000a_  3.23 %" xr:uid="{00000000-0004-0000-2E00-000052050000}"/>
    <hyperlink ref="V63" tooltip="C.V.: _x000a_  4.22 %" xr:uid="{00000000-0004-0000-2E00-000053050000}"/>
    <hyperlink ref="W63" tooltip="C.V.: _x000a_  4.32 %" xr:uid="{00000000-0004-0000-2E00-000054050000}"/>
    <hyperlink ref="X63" tooltip="C.V.: _x000a_  3.78 %" xr:uid="{00000000-0004-0000-2E00-000055050000}"/>
    <hyperlink ref="Y63" tooltip="C.V.: _x000a_  4.51 %" xr:uid="{00000000-0004-0000-2E00-000056050000}"/>
    <hyperlink ref="Z63" tooltip="C.V.: _x000a_  5.92 %" xr:uid="{00000000-0004-0000-2E00-000057050000}"/>
    <hyperlink ref="AA63" tooltip="C.V.: _x000a_  2.85 %" xr:uid="{00000000-0004-0000-2E00-000058050000}"/>
    <hyperlink ref="AB63" tooltip="C.V.: _x000a_  3.22 %" xr:uid="{00000000-0004-0000-2E00-000059050000}"/>
    <hyperlink ref="AC63" tooltip="C.V.: _x000a_  4.49 %" xr:uid="{00000000-0004-0000-2E00-00005A050000}"/>
    <hyperlink ref="AD63" tooltip="C.V.: _x000a_  2.90 %" xr:uid="{00000000-0004-0000-2E00-00005B050000}"/>
    <hyperlink ref="AE63" tooltip="C.V.: _x000a_  4.12 %" xr:uid="{00000000-0004-0000-2E00-00005C050000}"/>
    <hyperlink ref="AF63" tooltip="C.V.: _x000a_  3.95 %" xr:uid="{00000000-0004-0000-2E00-00005D050000}"/>
    <hyperlink ref="AG63" tooltip="C.V.: _x000a_  2.75 %" xr:uid="{00000000-0004-0000-2E00-00005E050000}"/>
    <hyperlink ref="AH63" tooltip="C.V.: _x000a_  3.13 %" xr:uid="{00000000-0004-0000-2E00-00005F050000}"/>
    <hyperlink ref="AI63" tooltip="C.V.: _x000a_  4.07 %" xr:uid="{00000000-0004-0000-2E00-000060050000}"/>
    <hyperlink ref="AJ63" tooltip="C.V.: _x000a_  3.70 %" xr:uid="{00000000-0004-0000-2E00-000061050000}"/>
    <hyperlink ref="AK63" tooltip="C.V.: _x000a_  4.92 %" xr:uid="{00000000-0004-0000-2E00-000062050000}"/>
    <hyperlink ref="AL63" tooltip="C.V.: _x000a_  4.97 %" xr:uid="{00000000-0004-0000-2E00-000063050000}"/>
    <hyperlink ref="AM63" tooltip="C.V.: _x000a_  2.78 %" xr:uid="{00000000-0004-0000-2E00-000064050000}"/>
    <hyperlink ref="AN63" tooltip="C.V.: _x000a_  3.36 %" xr:uid="{00000000-0004-0000-2E00-000065050000}"/>
    <hyperlink ref="AO63" tooltip="C.V.: _x000a_  3.73 %" xr:uid="{00000000-0004-0000-2E00-000066050000}"/>
    <hyperlink ref="AP63" tooltip="C.V.: _x000a_  4.10 %" xr:uid="{00000000-0004-0000-2E00-000067050000}"/>
    <hyperlink ref="AQ63" tooltip="C.V.: _x000a_  4.73 %" xr:uid="{00000000-0004-0000-2E00-000068050000}"/>
    <hyperlink ref="AR63" tooltip="C.V.: _x000a_  5.41 %" xr:uid="{00000000-0004-0000-2E00-000069050000}"/>
    <hyperlink ref="AS63" tooltip="C.V.: _x000a_  3.93 %" xr:uid="{00000000-0004-0000-2E00-00006A050000}"/>
    <hyperlink ref="AT63" tooltip="C.V.: _x000a_  4.58 %" xr:uid="{00000000-0004-0000-2E00-00006B050000}"/>
    <hyperlink ref="AU63" tooltip="C.V.: _x000a_  4.99 %" xr:uid="{00000000-0004-0000-2E00-00006C050000}"/>
    <hyperlink ref="AV63" tooltip="C.V.: _x000a_  3.79 %" xr:uid="{00000000-0004-0000-2E00-00006D050000}"/>
    <hyperlink ref="AW63" tooltip="C.V.: _x000a_  4.40 %" xr:uid="{00000000-0004-0000-2E00-00006E050000}"/>
    <hyperlink ref="AX63" tooltip="C.V.: _x000a_  5.18 %" xr:uid="{00000000-0004-0000-2E00-00006F050000}"/>
    <hyperlink ref="AY63" tooltip="C.V.: _x000a_  3.39 %" xr:uid="{00000000-0004-0000-2E00-000070050000}"/>
    <hyperlink ref="AZ63" tooltip="C.V.: _x000a_  3.86 %" xr:uid="{00000000-0004-0000-2E00-000071050000}"/>
    <hyperlink ref="BA63" tooltip="C.V.: _x000a_  4.57 %" xr:uid="{00000000-0004-0000-2E00-000072050000}"/>
    <hyperlink ref="BB63" tooltip="C.V.: _x000a_  3.53 %" xr:uid="{00000000-0004-0000-2E00-000073050000}"/>
    <hyperlink ref="BC63" tooltip="C.V.: _x000a_  4.91 %" xr:uid="{00000000-0004-0000-2E00-000074050000}"/>
    <hyperlink ref="BD63" tooltip="C.V.: _x000a_  4.12 %" xr:uid="{00000000-0004-0000-2E00-000075050000}"/>
    <hyperlink ref="BE63" tooltip="C.V.: _x000a_  3.15 %" xr:uid="{00000000-0004-0000-2E00-000076050000}"/>
    <hyperlink ref="BF63" tooltip="C.V.: _x000a_  3.67 %" xr:uid="{00000000-0004-0000-2E00-000077050000}"/>
    <hyperlink ref="BG63" tooltip="C.V.: _x000a_  4.51 %" xr:uid="{00000000-0004-0000-2E00-000078050000}"/>
    <hyperlink ref="BH63" tooltip="C.V.: _x000a_  3.59 %" xr:uid="{00000000-0004-0000-2E00-000079050000}"/>
    <hyperlink ref="BI63" tooltip="C.V.: _x000a_  4.20 %" xr:uid="{00000000-0004-0000-2E00-00007A050000}"/>
    <hyperlink ref="BJ63" tooltip="C.V.: _x000a_  3.91 %" xr:uid="{00000000-0004-0000-2E00-00007B050000}"/>
    <hyperlink ref="BK63" tooltip="C.V.: _x000a_  2.98 %" xr:uid="{00000000-0004-0000-2E00-00007C050000}"/>
    <hyperlink ref="BL63" tooltip="C.V.: _x000a_  3.52 %" xr:uid="{00000000-0004-0000-2E00-00007D050000}"/>
    <hyperlink ref="BM63" tooltip="C.V.: _x000a_  3.95 %" xr:uid="{00000000-0004-0000-2E00-00007E050000}"/>
    <hyperlink ref="BN63" tooltip="C.V.: _x000a_  4.65 %" xr:uid="{00000000-0004-0000-2E00-00007F050000}"/>
    <hyperlink ref="BO63" tooltip="C.V.: _x000a_  5.62 %" xr:uid="{00000000-0004-0000-2E00-000080050000}"/>
    <hyperlink ref="BP63" tooltip="C.V.: _x000a_  7.81 %" xr:uid="{00000000-0004-0000-2E00-000081050000}"/>
    <hyperlink ref="BQ63" tooltip="C.V.: _x000a_  3.82 %" xr:uid="{00000000-0004-0000-2E00-000082050000}"/>
    <hyperlink ref="BR63" tooltip="C.V.: _x000a_  4.44 %" xr:uid="{00000000-0004-0000-2E00-000083050000}"/>
    <hyperlink ref="BS63" tooltip="C.V.: _x000a_  5.82 %" xr:uid="{00000000-0004-0000-2E00-000084050000}"/>
    <hyperlink ref="BT63" tooltip="C.V.: _x000a_  4.50 %" xr:uid="{00000000-0004-0000-2E00-000085050000}"/>
    <hyperlink ref="BU63" tooltip="C.V.: _x000a_  4.81 %" xr:uid="{00000000-0004-0000-2E00-000086050000}"/>
    <hyperlink ref="BV63" tooltip="C.V.: _x000a_  6.33 %" xr:uid="{00000000-0004-0000-2E00-000087050000}"/>
    <hyperlink ref="BW63" tooltip="C.V.: _x000a_  3.48 %" xr:uid="{00000000-0004-0000-2E00-000088050000}"/>
    <hyperlink ref="BX63" tooltip="C.V.: _x000a_  4.36 %" xr:uid="{00000000-0004-0000-2E00-000089050000}"/>
    <hyperlink ref="BY63" tooltip="C.V.: _x000a_  4.18 %" xr:uid="{00000000-0004-0000-2E00-00008A050000}"/>
    <hyperlink ref="BZ63" tooltip="C.V.: _x000a_  3.81 %" xr:uid="{00000000-0004-0000-2E00-00008B050000}"/>
    <hyperlink ref="CA63" tooltip="C.V.: _x000a_  5.17 %" xr:uid="{00000000-0004-0000-2E00-00008C050000}"/>
    <hyperlink ref="CB63" tooltip="C.V.: _x000a_  5.19 %" xr:uid="{00000000-0004-0000-2E00-00008D050000}"/>
    <hyperlink ref="CC63" tooltip="C.V.: _x000a_  3.47 %" xr:uid="{00000000-0004-0000-2E00-00008E050000}"/>
    <hyperlink ref="CD63" tooltip="C.V.: _x000a_  4.78 %" xr:uid="{00000000-0004-0000-2E00-00008F050000}"/>
    <hyperlink ref="CE63" tooltip="C.V.: _x000a_  4.27 %" xr:uid="{00000000-0004-0000-2E00-000090050000}"/>
    <hyperlink ref="CF63" tooltip="C.V.: _x000a_  3.81 %" xr:uid="{00000000-0004-0000-2E00-000091050000}"/>
    <hyperlink ref="CG63" tooltip="C.V.: _x000a_  4.97 %" xr:uid="{00000000-0004-0000-2E00-000092050000}"/>
    <hyperlink ref="CH63" tooltip="C.V.: _x000a_  4.97 %" xr:uid="{00000000-0004-0000-2E00-000093050000}"/>
    <hyperlink ref="CI63" tooltip="C.V.: _x000a_  2.18 %" xr:uid="{00000000-0004-0000-2E00-000094050000}"/>
    <hyperlink ref="CJ63" tooltip="C.V.: _x000a_  2.61 %" xr:uid="{00000000-0004-0000-2E00-000095050000}"/>
    <hyperlink ref="CK63" tooltip="C.V.: _x000a_  2.77 %" xr:uid="{00000000-0004-0000-2E00-000096050000}"/>
    <hyperlink ref="CL63" tooltip="C.V.: _x000a_  3.71 %" xr:uid="{00000000-0004-0000-2E00-000097050000}"/>
    <hyperlink ref="CM63" tooltip="C.V.: _x000a_  4.73 %" xr:uid="{00000000-0004-0000-2E00-000098050000}"/>
    <hyperlink ref="CN63" tooltip="C.V.: _x000a_  4.43 %" xr:uid="{00000000-0004-0000-2E00-000099050000}"/>
    <hyperlink ref="CO63" tooltip="C.V.: _x000a_  3.27 %" xr:uid="{00000000-0004-0000-2E00-00009A050000}"/>
    <hyperlink ref="CP63" tooltip="C.V.: _x000a_  3.65 %" xr:uid="{00000000-0004-0000-2E00-00009B050000}"/>
    <hyperlink ref="CQ63" tooltip="C.V.: _x000a_  4.44 %" xr:uid="{00000000-0004-0000-2E00-00009C050000}"/>
    <hyperlink ref="CR63" tooltip="C.V.: _x000a_  4.49 %" xr:uid="{00000000-0004-0000-2E00-00009D050000}"/>
    <hyperlink ref="CS63" tooltip="C.V.: _x000a_  5.29 %" xr:uid="{00000000-0004-0000-2E00-00009E050000}"/>
    <hyperlink ref="CT63" tooltip="C.V.: _x000a_  6.47 %" xr:uid="{00000000-0004-0000-2E00-00009F050000}"/>
    <hyperlink ref="C64" tooltip="C.V.: _x000a_  4.05 %" xr:uid="{00000000-0004-0000-2E00-0000A0050000}"/>
    <hyperlink ref="D64" tooltip="C.V.: _x000a_  4.50 %" xr:uid="{00000000-0004-0000-2E00-0000A1050000}"/>
    <hyperlink ref="E64" tooltip="C.V.: _x000a_  5.97 %" xr:uid="{00000000-0004-0000-2E00-0000A2050000}"/>
    <hyperlink ref="F64" tooltip="C.V.: _x000a_  3.20 %" xr:uid="{00000000-0004-0000-2E00-0000A3050000}"/>
    <hyperlink ref="G64" tooltip="C.V.: _x000a_  3.86 %" xr:uid="{00000000-0004-0000-2E00-0000A4050000}"/>
    <hyperlink ref="H64" tooltip="C.V.: _x000a_  4.67 %" xr:uid="{00000000-0004-0000-2E00-0000A5050000}"/>
    <hyperlink ref="I64" tooltip="C.V.: _x000a_  5.60 %" xr:uid="{00000000-0004-0000-2E00-0000A6050000}"/>
    <hyperlink ref="J64" tooltip="C.V.: _x000a_  6.08 %" xr:uid="{00000000-0004-0000-2E00-0000A7050000}"/>
    <hyperlink ref="K64" tooltip="C.V.: _x000a_  7.42 %" xr:uid="{00000000-0004-0000-2E00-0000A8050000}"/>
    <hyperlink ref="L64" tooltip="C.V.: _x000a_  3.86 %" xr:uid="{00000000-0004-0000-2E00-0000A9050000}"/>
    <hyperlink ref="M64" tooltip="C.V.: _x000a_  4.51 %" xr:uid="{00000000-0004-0000-2E00-0000AA050000}"/>
    <hyperlink ref="N64" tooltip="C.V.: _x000a_  4.90 %" xr:uid="{00000000-0004-0000-2E00-0000AB050000}"/>
    <hyperlink ref="O64" tooltip="C.V.: _x000a_  3.84 %" xr:uid="{00000000-0004-0000-2E00-0000AC050000}"/>
    <hyperlink ref="P64" tooltip="C.V.: _x000a_  4.86 %" xr:uid="{00000000-0004-0000-2E00-0000AD050000}"/>
    <hyperlink ref="Q64" tooltip="C.V.: _x000a_  5.15 %" xr:uid="{00000000-0004-0000-2E00-0000AE050000}"/>
    <hyperlink ref="R64" tooltip="C.V.: _x000a_  4.25 %" xr:uid="{00000000-0004-0000-2E00-0000AF050000}"/>
    <hyperlink ref="S64" tooltip="C.V.: _x000a_  5.48 %" xr:uid="{00000000-0004-0000-2E00-0000B0050000}"/>
    <hyperlink ref="T64" tooltip="C.V.: _x000a_  5.34 %" xr:uid="{00000000-0004-0000-2E00-0000B1050000}"/>
    <hyperlink ref="U64" tooltip="C.V.: _x000a_  4.06 %" xr:uid="{00000000-0004-0000-2E00-0000B2050000}"/>
    <hyperlink ref="V64" tooltip="C.V.: _x000a_  5.09 %" xr:uid="{00000000-0004-0000-2E00-0000B3050000}"/>
    <hyperlink ref="W64" tooltip="C.V.: _x000a_  5.27 %" xr:uid="{00000000-0004-0000-2E00-0000B4050000}"/>
    <hyperlink ref="X64" tooltip="C.V.: _x000a_  4.23 %" xr:uid="{00000000-0004-0000-2E00-0000B5050000}"/>
    <hyperlink ref="Y64" tooltip="C.V.: _x000a_  4.94 %" xr:uid="{00000000-0004-0000-2E00-0000B6050000}"/>
    <hyperlink ref="Z64" tooltip="C.V.: _x000a_  6.34 %" xr:uid="{00000000-0004-0000-2E00-0000B7050000}"/>
    <hyperlink ref="AA64" tooltip="C.V.: _x000a_  2.98 %" xr:uid="{00000000-0004-0000-2E00-0000B8050000}"/>
    <hyperlink ref="AB64" tooltip="C.V.: _x000a_  3.39 %" xr:uid="{00000000-0004-0000-2E00-0000B9050000}"/>
    <hyperlink ref="AC64" tooltip="C.V.: _x000a_  4.40 %" xr:uid="{00000000-0004-0000-2E00-0000BA050000}"/>
    <hyperlink ref="AD64" tooltip="C.V.: _x000a_  3.48 %" xr:uid="{00000000-0004-0000-2E00-0000BB050000}"/>
    <hyperlink ref="AE64" tooltip="C.V.: _x000a_  4.38 %" xr:uid="{00000000-0004-0000-2E00-0000BC050000}"/>
    <hyperlink ref="AF64" tooltip="C.V.: _x000a_  4.57 %" xr:uid="{00000000-0004-0000-2E00-0000BD050000}"/>
    <hyperlink ref="AG64" tooltip="C.V.: _x000a_  2.88 %" xr:uid="{00000000-0004-0000-2E00-0000BE050000}"/>
    <hyperlink ref="AH64" tooltip="C.V.: _x000a_  3.37 %" xr:uid="{00000000-0004-0000-2E00-0000BF050000}"/>
    <hyperlink ref="AI64" tooltip="C.V.: _x000a_  3.95 %" xr:uid="{00000000-0004-0000-2E00-0000C0050000}"/>
    <hyperlink ref="AJ64" tooltip="C.V.: _x000a_  4.36 %" xr:uid="{00000000-0004-0000-2E00-0000C1050000}"/>
    <hyperlink ref="AK64" tooltip="C.V.: _x000a_  4.96 %" xr:uid="{00000000-0004-0000-2E00-0000C2050000}"/>
    <hyperlink ref="AL64" tooltip="C.V.: _x000a_  6.03 %" xr:uid="{00000000-0004-0000-2E00-0000C3050000}"/>
    <hyperlink ref="AM64" tooltip="C.V.: _x000a_  2.78 %" xr:uid="{00000000-0004-0000-2E00-0000C4050000}"/>
    <hyperlink ref="AN64" tooltip="C.V.: _x000a_  3.82 %" xr:uid="{00000000-0004-0000-2E00-0000C5050000}"/>
    <hyperlink ref="AO64" tooltip="C.V.: _x000a_  3.55 %" xr:uid="{00000000-0004-0000-2E00-0000C6050000}"/>
    <hyperlink ref="AP64" tooltip="C.V.: _x000a_  4.05 %" xr:uid="{00000000-0004-0000-2E00-0000C7050000}"/>
    <hyperlink ref="AQ64" tooltip="C.V.: _x000a_  5.26 %" xr:uid="{00000000-0004-0000-2E00-0000C8050000}"/>
    <hyperlink ref="AR64" tooltip="C.V.: _x000a_  4.35 %" xr:uid="{00000000-0004-0000-2E00-0000C9050000}"/>
    <hyperlink ref="AS64" tooltip="C.V.: _x000a_  3.68 %" xr:uid="{00000000-0004-0000-2E00-0000CA050000}"/>
    <hyperlink ref="AT64" tooltip="C.V.: _x000a_  4.15 %" xr:uid="{00000000-0004-0000-2E00-0000CB050000}"/>
    <hyperlink ref="AU64" tooltip="C.V.: _x000a_  4.57 %" xr:uid="{00000000-0004-0000-2E00-0000CC050000}"/>
    <hyperlink ref="AV64" tooltip="C.V.: _x000a_  4.37 %" xr:uid="{00000000-0004-0000-2E00-0000CD050000}"/>
    <hyperlink ref="AW64" tooltip="C.V.: _x000a_  4.93 %" xr:uid="{00000000-0004-0000-2E00-0000CE050000}"/>
    <hyperlink ref="AX64" tooltip="C.V.: _x000a_  5.10 %" xr:uid="{00000000-0004-0000-2E00-0000CF050000}"/>
    <hyperlink ref="AY64" tooltip="C.V.: _x000a_  3.09 %" xr:uid="{00000000-0004-0000-2E00-0000D0050000}"/>
    <hyperlink ref="AZ64" tooltip="C.V.: _x000a_  3.48 %" xr:uid="{00000000-0004-0000-2E00-0000D1050000}"/>
    <hyperlink ref="BA64" tooltip="C.V.: _x000a_  4.62 %" xr:uid="{00000000-0004-0000-2E00-0000D2050000}"/>
    <hyperlink ref="BB64" tooltip="C.V.: _x000a_  3.72 %" xr:uid="{00000000-0004-0000-2E00-0000D3050000}"/>
    <hyperlink ref="BC64" tooltip="C.V.: _x000a_  4.65 %" xr:uid="{00000000-0004-0000-2E00-0000D4050000}"/>
    <hyperlink ref="BD64" tooltip="C.V.: _x000a_  4.78 %" xr:uid="{00000000-0004-0000-2E00-0000D5050000}"/>
    <hyperlink ref="BE64" tooltip="C.V.: _x000a_  3.16 %" xr:uid="{00000000-0004-0000-2E00-0000D6050000}"/>
    <hyperlink ref="BF64" tooltip="C.V.: _x000a_  3.69 %" xr:uid="{00000000-0004-0000-2E00-0000D7050000}"/>
    <hyperlink ref="BG64" tooltip="C.V.: _x000a_  4.68 %" xr:uid="{00000000-0004-0000-2E00-0000D8050000}"/>
    <hyperlink ref="BH64" tooltip="C.V.: _x000a_  3.29 %" xr:uid="{00000000-0004-0000-2E00-0000D9050000}"/>
    <hyperlink ref="BI64" tooltip="C.V.: _x000a_  3.59 %" xr:uid="{00000000-0004-0000-2E00-0000DA050000}"/>
    <hyperlink ref="BJ64" tooltip="C.V.: _x000a_  3.88 %" xr:uid="{00000000-0004-0000-2E00-0000DB050000}"/>
    <hyperlink ref="BK64" tooltip="C.V.: _x000a_  3.36 %" xr:uid="{00000000-0004-0000-2E00-0000DC050000}"/>
    <hyperlink ref="BL64" tooltip="C.V.: _x000a_  3.98 %" xr:uid="{00000000-0004-0000-2E00-0000DD050000}"/>
    <hyperlink ref="BM64" tooltip="C.V.: _x000a_  3.92 %" xr:uid="{00000000-0004-0000-2E00-0000DE050000}"/>
    <hyperlink ref="BN64" tooltip="C.V.: _x000a_  4.15 %" xr:uid="{00000000-0004-0000-2E00-0000DF050000}"/>
    <hyperlink ref="BO64" tooltip="C.V.: _x000a_  5.04 %" xr:uid="{00000000-0004-0000-2E00-0000E0050000}"/>
    <hyperlink ref="BP64" tooltip="C.V.: _x000a_  6.66 %" xr:uid="{00000000-0004-0000-2E00-0000E1050000}"/>
    <hyperlink ref="BQ64" tooltip="C.V.: _x000a_  3.46 %" xr:uid="{00000000-0004-0000-2E00-0000E2050000}"/>
    <hyperlink ref="BR64" tooltip="C.V.: _x000a_  4.06 %" xr:uid="{00000000-0004-0000-2E00-0000E3050000}"/>
    <hyperlink ref="BS64" tooltip="C.V.: _x000a_  5.61 %" xr:uid="{00000000-0004-0000-2E00-0000E4050000}"/>
    <hyperlink ref="BT64" tooltip="C.V.: _x000a_  4.14 %" xr:uid="{00000000-0004-0000-2E00-0000E5050000}"/>
    <hyperlink ref="BU64" tooltip="C.V.: _x000a_  4.66 %" xr:uid="{00000000-0004-0000-2E00-0000E6050000}"/>
    <hyperlink ref="BV64" tooltip="C.V.: _x000a_  6.24 %" xr:uid="{00000000-0004-0000-2E00-0000E7050000}"/>
    <hyperlink ref="BW64" tooltip="C.V.: _x000a_  3.31 %" xr:uid="{00000000-0004-0000-2E00-0000E8050000}"/>
    <hyperlink ref="BX64" tooltip="C.V.: _x000a_  4.25 %" xr:uid="{00000000-0004-0000-2E00-0000E9050000}"/>
    <hyperlink ref="BY64" tooltip="C.V.: _x000a_  4.22 %" xr:uid="{00000000-0004-0000-2E00-0000EA050000}"/>
    <hyperlink ref="BZ64" tooltip="C.V.: _x000a_  4.23 %" xr:uid="{00000000-0004-0000-2E00-0000EB050000}"/>
    <hyperlink ref="CA64" tooltip="C.V.: _x000a_  5.23 %" xr:uid="{00000000-0004-0000-2E00-0000EC050000}"/>
    <hyperlink ref="CB64" tooltip="C.V.: _x000a_  6.24 %" xr:uid="{00000000-0004-0000-2E00-0000ED050000}"/>
    <hyperlink ref="CC64" tooltip="C.V.: _x000a_  3.44 %" xr:uid="{00000000-0004-0000-2E00-0000EE050000}"/>
    <hyperlink ref="CD64" tooltip="C.V.: _x000a_  4.52 %" xr:uid="{00000000-0004-0000-2E00-0000EF050000}"/>
    <hyperlink ref="CE64" tooltip="C.V.: _x000a_  4.31 %" xr:uid="{00000000-0004-0000-2E00-0000F0050000}"/>
    <hyperlink ref="CF64" tooltip="C.V.: _x000a_  3.94 %" xr:uid="{00000000-0004-0000-2E00-0000F1050000}"/>
    <hyperlink ref="CG64" tooltip="C.V.: _x000a_  4.76 %" xr:uid="{00000000-0004-0000-2E00-0000F2050000}"/>
    <hyperlink ref="CH64" tooltip="C.V.: _x000a_  5.34 %" xr:uid="{00000000-0004-0000-2E00-0000F3050000}"/>
    <hyperlink ref="CI64" tooltip="C.V.: _x000a_  2.20 %" xr:uid="{00000000-0004-0000-2E00-0000F4050000}"/>
    <hyperlink ref="CJ64" tooltip="C.V.: _x000a_  2.56 %" xr:uid="{00000000-0004-0000-2E00-0000F5050000}"/>
    <hyperlink ref="CK64" tooltip="C.V.: _x000a_  3.01 %" xr:uid="{00000000-0004-0000-2E00-0000F6050000}"/>
    <hyperlink ref="CL64" tooltip="C.V.: _x000a_  3.44 %" xr:uid="{00000000-0004-0000-2E00-0000F7050000}"/>
    <hyperlink ref="CM64" tooltip="C.V.: _x000a_  4.58 %" xr:uid="{00000000-0004-0000-2E00-0000F8050000}"/>
    <hyperlink ref="CN64" tooltip="C.V.: _x000a_  4.51 %" xr:uid="{00000000-0004-0000-2E00-0000F9050000}"/>
    <hyperlink ref="CO64" tooltip="C.V.: _x000a_  3.40 %" xr:uid="{00000000-0004-0000-2E00-0000FA050000}"/>
    <hyperlink ref="CP64" tooltip="C.V.: _x000a_  4.02 %" xr:uid="{00000000-0004-0000-2E00-0000FB050000}"/>
    <hyperlink ref="CQ64" tooltip="C.V.: _x000a_  4.49 %" xr:uid="{00000000-0004-0000-2E00-0000FC050000}"/>
    <hyperlink ref="CR64" tooltip="C.V.: _x000a_  4.06 %" xr:uid="{00000000-0004-0000-2E00-0000FD050000}"/>
    <hyperlink ref="CS64" tooltip="C.V.: _x000a_  4.70 %" xr:uid="{00000000-0004-0000-2E00-0000FE050000}"/>
    <hyperlink ref="CT64" tooltip="C.V.: _x000a_  5.81 %" xr:uid="{00000000-0004-0000-2E00-0000FF050000}"/>
    <hyperlink ref="C65" tooltip="C.V.: _x000a_  4.12 %" xr:uid="{00000000-0004-0000-2E00-000000060000}"/>
    <hyperlink ref="D65" tooltip="C.V.: _x000a_  4.48 %" xr:uid="{00000000-0004-0000-2E00-000001060000}"/>
    <hyperlink ref="E65" tooltip="C.V.: _x000a_  6.14 %" xr:uid="{00000000-0004-0000-2E00-000002060000}"/>
    <hyperlink ref="F65" tooltip="C.V.: _x000a_  3.32 %" xr:uid="{00000000-0004-0000-2E00-000003060000}"/>
    <hyperlink ref="G65" tooltip="C.V.: _x000a_  3.99 %" xr:uid="{00000000-0004-0000-2E00-000004060000}"/>
    <hyperlink ref="H65" tooltip="C.V.: _x000a_  5.21 %" xr:uid="{00000000-0004-0000-2E00-000005060000}"/>
    <hyperlink ref="I65" tooltip="C.V.: _x000a_  5.26 %" xr:uid="{00000000-0004-0000-2E00-000006060000}"/>
    <hyperlink ref="J65" tooltip="C.V.: _x000a_  6.49 %" xr:uid="{00000000-0004-0000-2E00-000007060000}"/>
    <hyperlink ref="K65" tooltip="C.V.: _x000a_  6.57 %" xr:uid="{00000000-0004-0000-2E00-000008060000}"/>
    <hyperlink ref="L65" tooltip="C.V.: _x000a_  3.51 %" xr:uid="{00000000-0004-0000-2E00-000009060000}"/>
    <hyperlink ref="M65" tooltip="C.V.: _x000a_  3.96 %" xr:uid="{00000000-0004-0000-2E00-00000A060000}"/>
    <hyperlink ref="N65" tooltip="C.V.: _x000a_  4.37 %" xr:uid="{00000000-0004-0000-2E00-00000B060000}"/>
    <hyperlink ref="O65" tooltip="C.V.: _x000a_  4.04 %" xr:uid="{00000000-0004-0000-2E00-00000C060000}"/>
    <hyperlink ref="P65" tooltip="C.V.: _x000a_  5.05 %" xr:uid="{00000000-0004-0000-2E00-00000D060000}"/>
    <hyperlink ref="Q65" tooltip="C.V.: _x000a_  5.66 %" xr:uid="{00000000-0004-0000-2E00-00000E060000}"/>
    <hyperlink ref="R65" tooltip="C.V.: _x000a_  4.06 %" xr:uid="{00000000-0004-0000-2E00-00000F060000}"/>
    <hyperlink ref="S65" tooltip="C.V.: _x000a_  5.85 %" xr:uid="{00000000-0004-0000-2E00-000010060000}"/>
    <hyperlink ref="T65" tooltip="C.V.: _x000a_  5.18 %" xr:uid="{00000000-0004-0000-2E00-000011060000}"/>
    <hyperlink ref="U65" tooltip="C.V.: _x000a_  3.25 %" xr:uid="{00000000-0004-0000-2E00-000012060000}"/>
    <hyperlink ref="V65" tooltip="C.V.: _x000a_  4.29 %" xr:uid="{00000000-0004-0000-2E00-000013060000}"/>
    <hyperlink ref="W65" tooltip="C.V.: _x000a_  3.95 %" xr:uid="{00000000-0004-0000-2E00-000014060000}"/>
    <hyperlink ref="X65" tooltip="C.V.: _x000a_  4.48 %" xr:uid="{00000000-0004-0000-2E00-000015060000}"/>
    <hyperlink ref="Y65" tooltip="C.V.: _x000a_  5.26 %" xr:uid="{00000000-0004-0000-2E00-000016060000}"/>
    <hyperlink ref="Z65" tooltip="C.V.: _x000a_  6.68 %" xr:uid="{00000000-0004-0000-2E00-000017060000}"/>
    <hyperlink ref="AA65" tooltip="C.V.: _x000a_  2.82 %" xr:uid="{00000000-0004-0000-2E00-000018060000}"/>
    <hyperlink ref="AB65" tooltip="C.V.: _x000a_  3.34 %" xr:uid="{00000000-0004-0000-2E00-000019060000}"/>
    <hyperlink ref="AC65" tooltip="C.V.: _x000a_  4.32 %" xr:uid="{00000000-0004-0000-2E00-00001A060000}"/>
    <hyperlink ref="AD65" tooltip="C.V.: _x000a_  3.77 %" xr:uid="{00000000-0004-0000-2E00-00001B060000}"/>
    <hyperlink ref="AE65" tooltip="C.V.: _x000a_  4.71 %" xr:uid="{00000000-0004-0000-2E00-00001C060000}"/>
    <hyperlink ref="AF65" tooltip="C.V.: _x000a_  4.95 %" xr:uid="{00000000-0004-0000-2E00-00001D060000}"/>
    <hyperlink ref="AG65" tooltip="C.V.: _x000a_  2.61 %" xr:uid="{00000000-0004-0000-2E00-00001E060000}"/>
    <hyperlink ref="AH65" tooltip="C.V.: _x000a_  3.10 %" xr:uid="{00000000-0004-0000-2E00-00001F060000}"/>
    <hyperlink ref="AI65" tooltip="C.V.: _x000a_  3.84 %" xr:uid="{00000000-0004-0000-2E00-000020060000}"/>
    <hyperlink ref="AJ65" tooltip="C.V.: _x000a_  4.01 %" xr:uid="{00000000-0004-0000-2E00-000021060000}"/>
    <hyperlink ref="AK65" tooltip="C.V.: _x000a_  5.09 %" xr:uid="{00000000-0004-0000-2E00-000022060000}"/>
    <hyperlink ref="AL65" tooltip="C.V.: _x000a_  5.20 %" xr:uid="{00000000-0004-0000-2E00-000023060000}"/>
    <hyperlink ref="AM65" tooltip="C.V.: _x000a_  2.65 %" xr:uid="{00000000-0004-0000-2E00-000024060000}"/>
    <hyperlink ref="AN65" tooltip="C.V.: _x000a_  3.19 %" xr:uid="{00000000-0004-0000-2E00-000025060000}"/>
    <hyperlink ref="AO65" tooltip="C.V.: _x000a_  3.92 %" xr:uid="{00000000-0004-0000-2E00-000026060000}"/>
    <hyperlink ref="AP65" tooltip="C.V.: _x000a_  3.42 %" xr:uid="{00000000-0004-0000-2E00-000027060000}"/>
    <hyperlink ref="AQ65" tooltip="C.V.: _x000a_  4.23 %" xr:uid="{00000000-0004-0000-2E00-000028060000}"/>
    <hyperlink ref="AR65" tooltip="C.V.: _x000a_  4.59 %" xr:uid="{00000000-0004-0000-2E00-000029060000}"/>
    <hyperlink ref="AS65" tooltip="C.V.: _x000a_  3.76 %" xr:uid="{00000000-0004-0000-2E00-00002A060000}"/>
    <hyperlink ref="AT65" tooltip="C.V.: _x000a_  4.08 %" xr:uid="{00000000-0004-0000-2E00-00002B060000}"/>
    <hyperlink ref="AU65" tooltip="C.V.: _x000a_  5.25 %" xr:uid="{00000000-0004-0000-2E00-00002C060000}"/>
    <hyperlink ref="AV65" tooltip="C.V.: _x000a_  3.97 %" xr:uid="{00000000-0004-0000-2E00-00002D060000}"/>
    <hyperlink ref="AW65" tooltip="C.V.: _x000a_  4.83 %" xr:uid="{00000000-0004-0000-2E00-00002E060000}"/>
    <hyperlink ref="AX65" tooltip="C.V.: _x000a_  4.88 %" xr:uid="{00000000-0004-0000-2E00-00002F060000}"/>
    <hyperlink ref="AY65" tooltip="C.V.: _x000a_  3.17 %" xr:uid="{00000000-0004-0000-2E00-000030060000}"/>
    <hyperlink ref="AZ65" tooltip="C.V.: _x000a_  3.74 %" xr:uid="{00000000-0004-0000-2E00-000031060000}"/>
    <hyperlink ref="BA65" tooltip="C.V.: _x000a_  4.71 %" xr:uid="{00000000-0004-0000-2E00-000032060000}"/>
    <hyperlink ref="BB65" tooltip="C.V.: _x000a_  3.61 %" xr:uid="{00000000-0004-0000-2E00-000033060000}"/>
    <hyperlink ref="BC65" tooltip="C.V.: _x000a_  4.92 %" xr:uid="{00000000-0004-0000-2E00-000034060000}"/>
    <hyperlink ref="BD65" tooltip="C.V.: _x000a_  4.27 %" xr:uid="{00000000-0004-0000-2E00-000035060000}"/>
    <hyperlink ref="BE65" tooltip="C.V.: _x000a_  3.18 %" xr:uid="{00000000-0004-0000-2E00-000036060000}"/>
    <hyperlink ref="BF65" tooltip="C.V.: _x000a_  3.69 %" xr:uid="{00000000-0004-0000-2E00-000037060000}"/>
    <hyperlink ref="BG65" tooltip="C.V.: _x000a_  4.84 %" xr:uid="{00000000-0004-0000-2E00-000038060000}"/>
    <hyperlink ref="BH65" tooltip="C.V.: _x000a_  3.28 %" xr:uid="{00000000-0004-0000-2E00-000039060000}"/>
    <hyperlink ref="BI65" tooltip="C.V.: _x000a_  4.12 %" xr:uid="{00000000-0004-0000-2E00-00003A060000}"/>
    <hyperlink ref="BJ65" tooltip="C.V.: _x000a_  3.72 %" xr:uid="{00000000-0004-0000-2E00-00003B060000}"/>
    <hyperlink ref="BK65" tooltip="C.V.: _x000a_  3.62 %" xr:uid="{00000000-0004-0000-2E00-00003C060000}"/>
    <hyperlink ref="BL65" tooltip="C.V.: _x000a_  4.26 %" xr:uid="{00000000-0004-0000-2E00-00003D060000}"/>
    <hyperlink ref="BM65" tooltip="C.V.: _x000a_  4.86 %" xr:uid="{00000000-0004-0000-2E00-00003E060000}"/>
    <hyperlink ref="BN65" tooltip="C.V.: _x000a_  5.20 %" xr:uid="{00000000-0004-0000-2E00-00003F060000}"/>
    <hyperlink ref="BO65" tooltip="C.V.: _x000a_  5.75 %" xr:uid="{00000000-0004-0000-2E00-000040060000}"/>
    <hyperlink ref="BP65" tooltip="C.V.: _x000a_  7.03 %" xr:uid="{00000000-0004-0000-2E00-000041060000}"/>
    <hyperlink ref="BQ65" tooltip="C.V.: _x000a_  3.98 %" xr:uid="{00000000-0004-0000-2E00-000042060000}"/>
    <hyperlink ref="BR65" tooltip="C.V.: _x000a_  4.46 %" xr:uid="{00000000-0004-0000-2E00-000043060000}"/>
    <hyperlink ref="BS65" tooltip="C.V.: _x000a_  5.67 %" xr:uid="{00000000-0004-0000-2E00-000044060000}"/>
    <hyperlink ref="BT65" tooltip="C.V.: _x000a_  4.04 %" xr:uid="{00000000-0004-0000-2E00-000045060000}"/>
    <hyperlink ref="BU65" tooltip="C.V.: _x000a_  4.59 %" xr:uid="{00000000-0004-0000-2E00-000046060000}"/>
    <hyperlink ref="BV65" tooltip="C.V.: _x000a_  6.31 %" xr:uid="{00000000-0004-0000-2E00-000047060000}"/>
    <hyperlink ref="BW65" tooltip="C.V.: _x000a_  3.74 %" xr:uid="{00000000-0004-0000-2E00-000048060000}"/>
    <hyperlink ref="BX65" tooltip="C.V.: _x000a_  5.16 %" xr:uid="{00000000-0004-0000-2E00-000049060000}"/>
    <hyperlink ref="BY65" tooltip="C.V.: _x000a_  4.99 %" xr:uid="{00000000-0004-0000-2E00-00004A060000}"/>
    <hyperlink ref="BZ65" tooltip="C.V.: _x000a_  4.22 %" xr:uid="{00000000-0004-0000-2E00-00004B060000}"/>
    <hyperlink ref="CA65" tooltip="C.V.: _x000a_  5.07 %" xr:uid="{00000000-0004-0000-2E00-00004C060000}"/>
    <hyperlink ref="CB65" tooltip="C.V.: _x000a_  6.13 %" xr:uid="{00000000-0004-0000-2E00-00004D060000}"/>
    <hyperlink ref="CC65" tooltip="C.V.: _x000a_  3.52 %" xr:uid="{00000000-0004-0000-2E00-00004E060000}"/>
    <hyperlink ref="CD65" tooltip="C.V.: _x000a_  4.17 %" xr:uid="{00000000-0004-0000-2E00-00004F060000}"/>
    <hyperlink ref="CE65" tooltip="C.V.: _x000a_  4.76 %" xr:uid="{00000000-0004-0000-2E00-000050060000}"/>
    <hyperlink ref="CF65" tooltip="C.V.: _x000a_  3.32 %" xr:uid="{00000000-0004-0000-2E00-000051060000}"/>
    <hyperlink ref="CG65" tooltip="C.V.: _x000a_  4.17 %" xr:uid="{00000000-0004-0000-2E00-000052060000}"/>
    <hyperlink ref="CH65" tooltip="C.V.: _x000a_  4.91 %" xr:uid="{00000000-0004-0000-2E00-000053060000}"/>
    <hyperlink ref="CI65" tooltip="C.V.: _x000a_  2.32 %" xr:uid="{00000000-0004-0000-2E00-000054060000}"/>
    <hyperlink ref="CJ65" tooltip="C.V.: _x000a_  2.82 %" xr:uid="{00000000-0004-0000-2E00-000055060000}"/>
    <hyperlink ref="CK65" tooltip="C.V.: _x000a_  3.03 %" xr:uid="{00000000-0004-0000-2E00-000056060000}"/>
    <hyperlink ref="CL65" tooltip="C.V.: _x000a_  4.32 %" xr:uid="{00000000-0004-0000-2E00-000057060000}"/>
    <hyperlink ref="CM65" tooltip="C.V.: _x000a_  5.40 %" xr:uid="{00000000-0004-0000-2E00-000058060000}"/>
    <hyperlink ref="CN65" tooltip="C.V.: _x000a_  4.75 %" xr:uid="{00000000-0004-0000-2E00-000059060000}"/>
    <hyperlink ref="CO65" tooltip="C.V.: _x000a_  3.10 %" xr:uid="{00000000-0004-0000-2E00-00005A060000}"/>
    <hyperlink ref="CP65" tooltip="C.V.: _x000a_  3.63 %" xr:uid="{00000000-0004-0000-2E00-00005B060000}"/>
    <hyperlink ref="CQ65" tooltip="C.V.: _x000a_  4.18 %" xr:uid="{00000000-0004-0000-2E00-00005C060000}"/>
    <hyperlink ref="CR65" tooltip="C.V.: _x000a_  4.88 %" xr:uid="{00000000-0004-0000-2E00-00005D060000}"/>
    <hyperlink ref="CS65" tooltip="C.V.: _x000a_  5.45 %" xr:uid="{00000000-0004-0000-2E00-00005E060000}"/>
    <hyperlink ref="CT65" tooltip="C.V.: _x000a_  6.79 %" xr:uid="{00000000-0004-0000-2E00-00005F060000}"/>
    <hyperlink ref="C67" tooltip="C.V.: _x000a_  5.42 %" xr:uid="{00000000-0004-0000-2E00-000060060000}"/>
    <hyperlink ref="D67" tooltip="C.V.: _x000a_  6.47 %" xr:uid="{00000000-0004-0000-2E00-000061060000}"/>
    <hyperlink ref="E67" tooltip="C.V.: _x000a_  8.11 %" xr:uid="{00000000-0004-0000-2E00-000062060000}"/>
    <hyperlink ref="F67" tooltip="C.V.: _x000a_  6.00 %" xr:uid="{00000000-0004-0000-2E00-000063060000}"/>
    <hyperlink ref="G67" tooltip="C.V.: _x000a_  6.96 %" xr:uid="{00000000-0004-0000-2E00-000064060000}"/>
    <hyperlink ref="H67" tooltip="C.V.: _x000a_  8.58 %" xr:uid="{00000000-0004-0000-2E00-000065060000}"/>
    <hyperlink ref="I67" tooltip="C.V.: _x000a_  6.45 %" xr:uid="{00000000-0004-0000-2E00-000066060000}"/>
    <hyperlink ref="J67" tooltip="C.V.: _x000a_  6.19 %" xr:uid="{00000000-0004-0000-2E00-000067060000}"/>
    <hyperlink ref="K67" tooltip="C.V.: _x000a_  9.66 %" xr:uid="{00000000-0004-0000-2E00-000068060000}"/>
    <hyperlink ref="L67" tooltip="C.V.: _x000a_  6.48 %" xr:uid="{00000000-0004-0000-2E00-000069060000}"/>
    <hyperlink ref="M67" tooltip="C.V.: _x000a_  8.12 %" xr:uid="{00000000-0004-0000-2E00-00006A060000}"/>
    <hyperlink ref="N67" tooltip="C.V.: _x000a_ 10.83 %" xr:uid="{00000000-0004-0000-2E00-00006B060000}"/>
    <hyperlink ref="O67" tooltip="C.V.: _x000a_  3.97 %" xr:uid="{00000000-0004-0000-2E00-00006C060000}"/>
    <hyperlink ref="P67" tooltip="C.V.: _x000a_  5.45 %" xr:uid="{00000000-0004-0000-2E00-00006D060000}"/>
    <hyperlink ref="Q67" tooltip="C.V.: _x000a_  5.72 %" xr:uid="{00000000-0004-0000-2E00-00006E060000}"/>
    <hyperlink ref="R67" tooltip="C.V.: _x000a_  6.30 %" xr:uid="{00000000-0004-0000-2E00-00006F060000}"/>
    <hyperlink ref="S67" tooltip="C.V.: _x000a_  7.05 %" xr:uid="{00000000-0004-0000-2E00-000070060000}"/>
    <hyperlink ref="T67" tooltip="C.V.: _x000a_  8.74 %" xr:uid="{00000000-0004-0000-2E00-000071060000}"/>
    <hyperlink ref="U67" tooltip="C.V.: _x000a_  5.48 %" xr:uid="{00000000-0004-0000-2E00-000072060000}"/>
    <hyperlink ref="V67" tooltip="C.V.: _x000a_  7.51 %" xr:uid="{00000000-0004-0000-2E00-000073060000}"/>
    <hyperlink ref="W67" tooltip="C.V.: _x000a_  7.13 %" xr:uid="{00000000-0004-0000-2E00-000074060000}"/>
    <hyperlink ref="X67" tooltip="C.V.: _x000a_  4.47 %" xr:uid="{00000000-0004-0000-2E00-000075060000}"/>
    <hyperlink ref="Y67" tooltip="C.V.: _x000a_  5.27 %" xr:uid="{00000000-0004-0000-2E00-000076060000}"/>
    <hyperlink ref="Z67" tooltip="C.V.: _x000a_  6.57 %" xr:uid="{00000000-0004-0000-2E00-000077060000}"/>
    <hyperlink ref="AA67" tooltip="C.V.: _x000a_  4.19 %" xr:uid="{00000000-0004-0000-2E00-000078060000}"/>
    <hyperlink ref="AB67" tooltip="C.V.: _x000a_  4.60 %" xr:uid="{00000000-0004-0000-2E00-000079060000}"/>
    <hyperlink ref="AC67" tooltip="C.V.: _x000a_  6.25 %" xr:uid="{00000000-0004-0000-2E00-00007A060000}"/>
    <hyperlink ref="AD67" tooltip="C.V.: _x000a_  4.42 %" xr:uid="{00000000-0004-0000-2E00-00007B060000}"/>
    <hyperlink ref="AE67" tooltip="C.V.: _x000a_  5.42 %" xr:uid="{00000000-0004-0000-2E00-00007C060000}"/>
    <hyperlink ref="AF67" tooltip="C.V.: _x000a_  6.27 %" xr:uid="{00000000-0004-0000-2E00-00007D060000}"/>
    <hyperlink ref="AG67" tooltip="C.V.: _x000a_  5.06 %" xr:uid="{00000000-0004-0000-2E00-00007E060000}"/>
    <hyperlink ref="AH67" tooltip="C.V.: _x000a_  5.66 %" xr:uid="{00000000-0004-0000-2E00-00007F060000}"/>
    <hyperlink ref="AI67" tooltip="C.V.: _x000a_  7.88 %" xr:uid="{00000000-0004-0000-2E00-000080060000}"/>
    <hyperlink ref="AJ67" tooltip="C.V.: _x000a_  4.65 %" xr:uid="{00000000-0004-0000-2E00-000081060000}"/>
    <hyperlink ref="AK67" tooltip="C.V.: _x000a_  5.43 %" xr:uid="{00000000-0004-0000-2E00-000082060000}"/>
    <hyperlink ref="AL67" tooltip="C.V.: _x000a_  6.52 %" xr:uid="{00000000-0004-0000-2E00-000083060000}"/>
    <hyperlink ref="AM67" tooltip="C.V.: _x000a_  5.39 %" xr:uid="{00000000-0004-0000-2E00-000084060000}"/>
    <hyperlink ref="AN67" tooltip="C.V.: _x000a_  7.36 %" xr:uid="{00000000-0004-0000-2E00-000085060000}"/>
    <hyperlink ref="AO67" tooltip="C.V.: _x000a_  5.90 %" xr:uid="{00000000-0004-0000-2E00-000086060000}"/>
    <hyperlink ref="AP67" tooltip="C.V.: _x000a_  4.01 %" xr:uid="{00000000-0004-0000-2E00-000087060000}"/>
    <hyperlink ref="AQ67" tooltip="C.V.: _x000a_  4.94 %" xr:uid="{00000000-0004-0000-2E00-000088060000}"/>
    <hyperlink ref="AR67" tooltip="C.V.: _x000a_  5.71 %" xr:uid="{00000000-0004-0000-2E00-000089060000}"/>
    <hyperlink ref="AS67" tooltip="C.V.: _x000a_  3.94 %" xr:uid="{00000000-0004-0000-2E00-00008A060000}"/>
    <hyperlink ref="AT67" tooltip="C.V.: _x000a_  4.57 %" xr:uid="{00000000-0004-0000-2E00-00008B060000}"/>
    <hyperlink ref="AU67" tooltip="C.V.: _x000a_  5.15 %" xr:uid="{00000000-0004-0000-2E00-00008C060000}"/>
    <hyperlink ref="AV67" tooltip="C.V.: _x000a_  4.57 %" xr:uid="{00000000-0004-0000-2E00-00008D060000}"/>
    <hyperlink ref="AW67" tooltip="C.V.: _x000a_  4.50 %" xr:uid="{00000000-0004-0000-2E00-00008E060000}"/>
    <hyperlink ref="AX67" tooltip="C.V.: _x000a_  7.17 %" xr:uid="{00000000-0004-0000-2E00-00008F060000}"/>
    <hyperlink ref="AY67" tooltip="C.V.: _x000a_  3.48 %" xr:uid="{00000000-0004-0000-2E00-000090060000}"/>
    <hyperlink ref="AZ67" tooltip="C.V.: _x000a_  3.97 %" xr:uid="{00000000-0004-0000-2E00-000091060000}"/>
    <hyperlink ref="BA67" tooltip="C.V.: _x000a_  6.09 %" xr:uid="{00000000-0004-0000-2E00-000092060000}"/>
    <hyperlink ref="BB67" tooltip="C.V.: _x000a_ 16.23 %" xr:uid="{00000000-0004-0000-2E00-000093060000}"/>
    <hyperlink ref="BC67" tooltip="C.V.: _x000a_ 20.09 %" xr:uid="{00000000-0004-0000-2E00-000094060000}"/>
    <hyperlink ref="BD67" tooltip="C.V.: _x000a_ 20.01 %" xr:uid="{00000000-0004-0000-2E00-000095060000}"/>
    <hyperlink ref="BE67" tooltip="C.V.: _x000a_  4.87 %" xr:uid="{00000000-0004-0000-2E00-000096060000}"/>
    <hyperlink ref="BF67" tooltip="C.V.: _x000a_  6.06 %" xr:uid="{00000000-0004-0000-2E00-000097060000}"/>
    <hyperlink ref="BG67" tooltip="C.V.: _x000a_  6.18 %" xr:uid="{00000000-0004-0000-2E00-000098060000}"/>
    <hyperlink ref="BH67" tooltip="C.V.: _x000a_  5.23 %" xr:uid="{00000000-0004-0000-2E00-000099060000}"/>
    <hyperlink ref="BI67" tooltip="C.V.: _x000a_  5.78 %" xr:uid="{00000000-0004-0000-2E00-00009A060000}"/>
    <hyperlink ref="BJ67" tooltip="C.V.: _x000a_  6.00 %" xr:uid="{00000000-0004-0000-2E00-00009B060000}"/>
    <hyperlink ref="BK67" tooltip="C.V.: _x000a_  7.52 %" xr:uid="{00000000-0004-0000-2E00-00009C060000}"/>
    <hyperlink ref="BL67" tooltip="C.V.: _x000a_  7.62 %" xr:uid="{00000000-0004-0000-2E00-00009D060000}"/>
    <hyperlink ref="BM67" tooltip="C.V.: _x000a_ 10.07 %" xr:uid="{00000000-0004-0000-2E00-00009E060000}"/>
    <hyperlink ref="BN67" tooltip="C.V.: _x000a_  5.49 %" xr:uid="{00000000-0004-0000-2E00-00009F060000}"/>
    <hyperlink ref="BO67" tooltip="C.V.: _x000a_  6.44 %" xr:uid="{00000000-0004-0000-2E00-0000A0060000}"/>
    <hyperlink ref="BP67" tooltip="C.V.: _x000a_  6.56 %" xr:uid="{00000000-0004-0000-2E00-0000A1060000}"/>
    <hyperlink ref="BQ67" tooltip="C.V.: _x000a_  4.76 %" xr:uid="{00000000-0004-0000-2E00-0000A2060000}"/>
    <hyperlink ref="BR67" tooltip="C.V.: _x000a_  5.61 %" xr:uid="{00000000-0004-0000-2E00-0000A3060000}"/>
    <hyperlink ref="BS67" tooltip="C.V.: _x000a_  7.24 %" xr:uid="{00000000-0004-0000-2E00-0000A4060000}"/>
    <hyperlink ref="BT67" tooltip="C.V.: _x000a_  7.80 %" xr:uid="{00000000-0004-0000-2E00-0000A5060000}"/>
    <hyperlink ref="BU67" tooltip="C.V.: _x000a_  9.08 %" xr:uid="{00000000-0004-0000-2E00-0000A6060000}"/>
    <hyperlink ref="BV67" tooltip="C.V.: _x000a_ 10.99 %" xr:uid="{00000000-0004-0000-2E00-0000A7060000}"/>
    <hyperlink ref="BW67" tooltip="C.V.: _x000a_  5.83 %" xr:uid="{00000000-0004-0000-2E00-0000A8060000}"/>
    <hyperlink ref="BX67" tooltip="C.V.: _x000a_  7.52 %" xr:uid="{00000000-0004-0000-2E00-0000A9060000}"/>
    <hyperlink ref="BY67" tooltip="C.V.: _x000a_  7.03 %" xr:uid="{00000000-0004-0000-2E00-0000AA060000}"/>
    <hyperlink ref="BZ67" tooltip="C.V.: _x000a_  6.13 %" xr:uid="{00000000-0004-0000-2E00-0000AB060000}"/>
    <hyperlink ref="CA67" tooltip="C.V.: _x000a_  7.37 %" xr:uid="{00000000-0004-0000-2E00-0000AC060000}"/>
    <hyperlink ref="CB67" tooltip="C.V.: _x000a_ 10.69 %" xr:uid="{00000000-0004-0000-2E00-0000AD060000}"/>
    <hyperlink ref="CC67" tooltip="C.V.: _x000a_  5.00 %" xr:uid="{00000000-0004-0000-2E00-0000AE060000}"/>
    <hyperlink ref="CD67" tooltip="C.V.: _x000a_  5.67 %" xr:uid="{00000000-0004-0000-2E00-0000AF060000}"/>
    <hyperlink ref="CE67" tooltip="C.V.: _x000a_  6.27 %" xr:uid="{00000000-0004-0000-2E00-0000B0060000}"/>
    <hyperlink ref="CF67" tooltip="C.V.: _x000a_  4.25 %" xr:uid="{00000000-0004-0000-2E00-0000B1060000}"/>
    <hyperlink ref="CG67" tooltip="C.V.: _x000a_  5.37 %" xr:uid="{00000000-0004-0000-2E00-0000B2060000}"/>
    <hyperlink ref="CH67" tooltip="C.V.: _x000a_  6.36 %" xr:uid="{00000000-0004-0000-2E00-0000B3060000}"/>
    <hyperlink ref="CI67" tooltip="C.V.: _x000a_  4.48 %" xr:uid="{00000000-0004-0000-2E00-0000B4060000}"/>
    <hyperlink ref="CJ67" tooltip="C.V.: _x000a_  5.74 %" xr:uid="{00000000-0004-0000-2E00-0000B5060000}"/>
    <hyperlink ref="CK67" tooltip="C.V.: _x000a_  5.73 %" xr:uid="{00000000-0004-0000-2E00-0000B6060000}"/>
    <hyperlink ref="CL67" tooltip="C.V.: _x000a_  8.32 %" xr:uid="{00000000-0004-0000-2E00-0000B7060000}"/>
    <hyperlink ref="CM67" tooltip="C.V.: _x000a_ 10.40 %" xr:uid="{00000000-0004-0000-2E00-0000B8060000}"/>
    <hyperlink ref="CN67" tooltip="C.V.: _x000a_ 10.86 %" xr:uid="{00000000-0004-0000-2E00-0000B9060000}"/>
    <hyperlink ref="CO67" tooltip="C.V.: _x000a_  7.13 %" xr:uid="{00000000-0004-0000-2E00-0000BA060000}"/>
    <hyperlink ref="CP67" tooltip="C.V.: _x000a_  8.40 %" xr:uid="{00000000-0004-0000-2E00-0000BB060000}"/>
    <hyperlink ref="CQ67" tooltip="C.V.: _x000a_  8.11 %" xr:uid="{00000000-0004-0000-2E00-0000BC060000}"/>
    <hyperlink ref="CR67" tooltip="C.V.: _x000a_  5.18 %" xr:uid="{00000000-0004-0000-2E00-0000BD060000}"/>
    <hyperlink ref="CS67" tooltip="C.V.: _x000a_  6.47 %" xr:uid="{00000000-0004-0000-2E00-0000BE060000}"/>
    <hyperlink ref="CT67" tooltip="C.V.: _x000a_  6.18 %" xr:uid="{00000000-0004-0000-2E00-0000BF060000}"/>
    <hyperlink ref="C68" tooltip="C.V.: _x000a_  4.72 %" xr:uid="{00000000-0004-0000-2E00-0000C0060000}"/>
    <hyperlink ref="D68" tooltip="C.V.: _x000a_  5.14 %" xr:uid="{00000000-0004-0000-2E00-0000C1060000}"/>
    <hyperlink ref="E68" tooltip="C.V.: _x000a_  6.97 %" xr:uid="{00000000-0004-0000-2E00-0000C2060000}"/>
    <hyperlink ref="F68" tooltip="C.V.: _x000a_  4.44 %" xr:uid="{00000000-0004-0000-2E00-0000C3060000}"/>
    <hyperlink ref="G68" tooltip="C.V.: _x000a_  5.40 %" xr:uid="{00000000-0004-0000-2E00-0000C4060000}"/>
    <hyperlink ref="H68" tooltip="C.V.: _x000a_  6.48 %" xr:uid="{00000000-0004-0000-2E00-0000C5060000}"/>
    <hyperlink ref="I68" tooltip="C.V.: _x000a_  6.88 %" xr:uid="{00000000-0004-0000-2E00-0000C6060000}"/>
    <hyperlink ref="J68" tooltip="C.V.: _x000a_  6.97 %" xr:uid="{00000000-0004-0000-2E00-0000C7060000}"/>
    <hyperlink ref="K68" tooltip="C.V.: _x000a_  9.71 %" xr:uid="{00000000-0004-0000-2E00-0000C8060000}"/>
    <hyperlink ref="L68" tooltip="C.V.: _x000a_  4.26 %" xr:uid="{00000000-0004-0000-2E00-0000C9060000}"/>
    <hyperlink ref="M68" tooltip="C.V.: _x000a_  4.71 %" xr:uid="{00000000-0004-0000-2E00-0000CA060000}"/>
    <hyperlink ref="N68" tooltip="C.V.: _x000a_  5.02 %" xr:uid="{00000000-0004-0000-2E00-0000CB060000}"/>
    <hyperlink ref="O68" tooltip="C.V.: _x000a_  3.84 %" xr:uid="{00000000-0004-0000-2E00-0000CC060000}"/>
    <hyperlink ref="P68" tooltip="C.V.: _x000a_  5.30 %" xr:uid="{00000000-0004-0000-2E00-0000CD060000}"/>
    <hyperlink ref="Q68" tooltip="C.V.: _x000a_  5.26 %" xr:uid="{00000000-0004-0000-2E00-0000CE060000}"/>
    <hyperlink ref="R68" tooltip="C.V.: _x000a_  5.03 %" xr:uid="{00000000-0004-0000-2E00-0000CF060000}"/>
    <hyperlink ref="S68" tooltip="C.V.: _x000a_  6.60 %" xr:uid="{00000000-0004-0000-2E00-0000D0060000}"/>
    <hyperlink ref="T68" tooltip="C.V.: _x000a_  6.92 %" xr:uid="{00000000-0004-0000-2E00-0000D1060000}"/>
    <hyperlink ref="U68" tooltip="C.V.: _x000a_  5.56 %" xr:uid="{00000000-0004-0000-2E00-0000D2060000}"/>
    <hyperlink ref="V68" tooltip="C.V.: _x000a_  6.90 %" xr:uid="{00000000-0004-0000-2E00-0000D3060000}"/>
    <hyperlink ref="W68" tooltip="C.V.: _x000a_  6.61 %" xr:uid="{00000000-0004-0000-2E00-0000D4060000}"/>
    <hyperlink ref="X68" tooltip="C.V.: _x000a_  4.94 %" xr:uid="{00000000-0004-0000-2E00-0000D5060000}"/>
    <hyperlink ref="Y68" tooltip="C.V.: _x000a_  6.39 %" xr:uid="{00000000-0004-0000-2E00-0000D6060000}"/>
    <hyperlink ref="Z68" tooltip="C.V.: _x000a_  6.90 %" xr:uid="{00000000-0004-0000-2E00-0000D7060000}"/>
    <hyperlink ref="AA68" tooltip="C.V.: _x000a_  3.93 %" xr:uid="{00000000-0004-0000-2E00-0000D8060000}"/>
    <hyperlink ref="AB68" tooltip="C.V.: _x000a_  4.49 %" xr:uid="{00000000-0004-0000-2E00-0000D9060000}"/>
    <hyperlink ref="AC68" tooltip="C.V.: _x000a_  5.82 %" xr:uid="{00000000-0004-0000-2E00-0000DA060000}"/>
    <hyperlink ref="AD68" tooltip="C.V.: _x000a_  4.06 %" xr:uid="{00000000-0004-0000-2E00-0000DB060000}"/>
    <hyperlink ref="AE68" tooltip="C.V.: _x000a_  4.80 %" xr:uid="{00000000-0004-0000-2E00-0000DC060000}"/>
    <hyperlink ref="AF68" tooltip="C.V.: _x000a_  5.39 %" xr:uid="{00000000-0004-0000-2E00-0000DD060000}"/>
    <hyperlink ref="AG68" tooltip="C.V.: _x000a_  3.86 %" xr:uid="{00000000-0004-0000-2E00-0000DE060000}"/>
    <hyperlink ref="AH68" tooltip="C.V.: _x000a_  4.52 %" xr:uid="{00000000-0004-0000-2E00-0000DF060000}"/>
    <hyperlink ref="AI68" tooltip="C.V.: _x000a_  6.49 %" xr:uid="{00000000-0004-0000-2E00-0000E0060000}"/>
    <hyperlink ref="AJ68" tooltip="C.V.: _x000a_  3.75 %" xr:uid="{00000000-0004-0000-2E00-0000E1060000}"/>
    <hyperlink ref="AK68" tooltip="C.V.: _x000a_  4.58 %" xr:uid="{00000000-0004-0000-2E00-0000E2060000}"/>
    <hyperlink ref="AL68" tooltip="C.V.: _x000a_  5.30 %" xr:uid="{00000000-0004-0000-2E00-0000E3060000}"/>
    <hyperlink ref="AM68" tooltip="C.V.: _x000a_  4.85 %" xr:uid="{00000000-0004-0000-2E00-0000E4060000}"/>
    <hyperlink ref="AN68" tooltip="C.V.: _x000a_  5.88 %" xr:uid="{00000000-0004-0000-2E00-0000E5060000}"/>
    <hyperlink ref="AO68" tooltip="C.V.: _x000a_  5.16 %" xr:uid="{00000000-0004-0000-2E00-0000E6060000}"/>
    <hyperlink ref="AP68" tooltip="C.V.: _x000a_  3.65 %" xr:uid="{00000000-0004-0000-2E00-0000E7060000}"/>
    <hyperlink ref="AQ68" tooltip="C.V.: _x000a_  4.51 %" xr:uid="{00000000-0004-0000-2E00-0000E8060000}"/>
    <hyperlink ref="AR68" tooltip="C.V.: _x000a_  5.94 %" xr:uid="{00000000-0004-0000-2E00-0000E9060000}"/>
    <hyperlink ref="AS68" tooltip="C.V.: _x000a_  3.62 %" xr:uid="{00000000-0004-0000-2E00-0000EA060000}"/>
    <hyperlink ref="AT68" tooltip="C.V.: _x000a_  4.40 %" xr:uid="{00000000-0004-0000-2E00-0000EB060000}"/>
    <hyperlink ref="AU68" tooltip="C.V.: _x000a_  4.82 %" xr:uid="{00000000-0004-0000-2E00-0000EC060000}"/>
    <hyperlink ref="AV68" tooltip="C.V.: _x000a_  5.28 %" xr:uid="{00000000-0004-0000-2E00-0000ED060000}"/>
    <hyperlink ref="AW68" tooltip="C.V.: _x000a_  7.03 %" xr:uid="{00000000-0004-0000-2E00-0000EE060000}"/>
    <hyperlink ref="AX68" tooltip="C.V.: _x000a_  9.16 %" xr:uid="{00000000-0004-0000-2E00-0000EF060000}"/>
    <hyperlink ref="AY68" tooltip="C.V.: _x000a_  3.01 %" xr:uid="{00000000-0004-0000-2E00-0000F0060000}"/>
    <hyperlink ref="AZ68" tooltip="C.V.: _x000a_  3.56 %" xr:uid="{00000000-0004-0000-2E00-0000F1060000}"/>
    <hyperlink ref="BA68" tooltip="C.V.: _x000a_  5.14 %" xr:uid="{00000000-0004-0000-2E00-0000F2060000}"/>
    <hyperlink ref="BB68" tooltip="C.V.: _x000a_ 10.31 %" xr:uid="{00000000-0004-0000-2E00-0000F3060000}"/>
    <hyperlink ref="BC68" tooltip="C.V.: _x000a_ 13.13 %" xr:uid="{00000000-0004-0000-2E00-0000F4060000}"/>
    <hyperlink ref="BD68" tooltip="C.V.: _x000a_ 11.52 %" xr:uid="{00000000-0004-0000-2E00-0000F5060000}"/>
    <hyperlink ref="BE68" tooltip="C.V.: _x000a_  3.53 %" xr:uid="{00000000-0004-0000-2E00-0000F6060000}"/>
    <hyperlink ref="BF68" tooltip="C.V.: _x000a_  4.51 %" xr:uid="{00000000-0004-0000-2E00-0000F7060000}"/>
    <hyperlink ref="BG68" tooltip="C.V.: _x000a_  4.60 %" xr:uid="{00000000-0004-0000-2E00-0000F8060000}"/>
    <hyperlink ref="BH68" tooltip="C.V.: _x000a_  3.61 %" xr:uid="{00000000-0004-0000-2E00-0000F9060000}"/>
    <hyperlink ref="BI68" tooltip="C.V.: _x000a_  3.94 %" xr:uid="{00000000-0004-0000-2E00-0000FA060000}"/>
    <hyperlink ref="BJ68" tooltip="C.V.: _x000a_  4.37 %" xr:uid="{00000000-0004-0000-2E00-0000FB060000}"/>
    <hyperlink ref="BK68" tooltip="C.V.: _x000a_  4.05 %" xr:uid="{00000000-0004-0000-2E00-0000FC060000}"/>
    <hyperlink ref="BL68" tooltip="C.V.: _x000a_  5.40 %" xr:uid="{00000000-0004-0000-2E00-0000FD060000}"/>
    <hyperlink ref="BM68" tooltip="C.V.: _x000a_  5.12 %" xr:uid="{00000000-0004-0000-2E00-0000FE060000}"/>
    <hyperlink ref="BN68" tooltip="C.V.: _x000a_  4.72 %" xr:uid="{00000000-0004-0000-2E00-0000FF060000}"/>
    <hyperlink ref="BO68" tooltip="C.V.: _x000a_  5.82 %" xr:uid="{00000000-0004-0000-2E00-000000070000}"/>
    <hyperlink ref="BP68" tooltip="C.V.: _x000a_  6.56 %" xr:uid="{00000000-0004-0000-2E00-000001070000}"/>
    <hyperlink ref="BQ68" tooltip="C.V.: _x000a_  4.64 %" xr:uid="{00000000-0004-0000-2E00-000002070000}"/>
    <hyperlink ref="BR68" tooltip="C.V.: _x000a_  5.08 %" xr:uid="{00000000-0004-0000-2E00-000003070000}"/>
    <hyperlink ref="BS68" tooltip="C.V.: _x000a_  7.37 %" xr:uid="{00000000-0004-0000-2E00-000004070000}"/>
    <hyperlink ref="BT68" tooltip="C.V.: _x000a_  6.74 %" xr:uid="{00000000-0004-0000-2E00-000005070000}"/>
    <hyperlink ref="BU68" tooltip="C.V.: _x000a_  7.20 %" xr:uid="{00000000-0004-0000-2E00-000006070000}"/>
    <hyperlink ref="BV68" tooltip="C.V.: _x000a_ 11.20 %" xr:uid="{00000000-0004-0000-2E00-000007070000}"/>
    <hyperlink ref="BW68" tooltip="C.V.: _x000a_  5.94 %" xr:uid="{00000000-0004-0000-2E00-000008070000}"/>
    <hyperlink ref="BX68" tooltip="C.V.: _x000a_  6.00 %" xr:uid="{00000000-0004-0000-2E00-000009070000}"/>
    <hyperlink ref="BY68" tooltip="C.V.: _x000a_  8.27 %" xr:uid="{00000000-0004-0000-2E00-00000A070000}"/>
    <hyperlink ref="BZ68" tooltip="C.V.: _x000a_  4.57 %" xr:uid="{00000000-0004-0000-2E00-00000B070000}"/>
    <hyperlink ref="CA68" tooltip="C.V.: _x000a_  5.91 %" xr:uid="{00000000-0004-0000-2E00-00000C070000}"/>
    <hyperlink ref="CB68" tooltip="C.V.: _x000a_  6.70 %" xr:uid="{00000000-0004-0000-2E00-00000D070000}"/>
    <hyperlink ref="CC68" tooltip="C.V.: _x000a_  4.90 %" xr:uid="{00000000-0004-0000-2E00-00000E070000}"/>
    <hyperlink ref="CD68" tooltip="C.V.: _x000a_  6.61 %" xr:uid="{00000000-0004-0000-2E00-00000F070000}"/>
    <hyperlink ref="CE68" tooltip="C.V.: _x000a_  5.68 %" xr:uid="{00000000-0004-0000-2E00-000010070000}"/>
    <hyperlink ref="CF68" tooltip="C.V.: _x000a_  3.57 %" xr:uid="{00000000-0004-0000-2E00-000011070000}"/>
    <hyperlink ref="CG68" tooltip="C.V.: _x000a_  4.02 %" xr:uid="{00000000-0004-0000-2E00-000012070000}"/>
    <hyperlink ref="CH68" tooltip="C.V.: _x000a_  5.37 %" xr:uid="{00000000-0004-0000-2E00-000013070000}"/>
    <hyperlink ref="CI68" tooltip="C.V.: _x000a_  2.58 %" xr:uid="{00000000-0004-0000-2E00-000014070000}"/>
    <hyperlink ref="CJ68" tooltip="C.V.: _x000a_  3.17 %" xr:uid="{00000000-0004-0000-2E00-000015070000}"/>
    <hyperlink ref="CK68" tooltip="C.V.: _x000a_  3.33 %" xr:uid="{00000000-0004-0000-2E00-000016070000}"/>
    <hyperlink ref="CL68" tooltip="C.V.: _x000a_  4.83 %" xr:uid="{00000000-0004-0000-2E00-000017070000}"/>
    <hyperlink ref="CM68" tooltip="C.V.: _x000a_  5.37 %" xr:uid="{00000000-0004-0000-2E00-000018070000}"/>
    <hyperlink ref="CN68" tooltip="C.V.: _x000a_  7.15 %" xr:uid="{00000000-0004-0000-2E00-000019070000}"/>
    <hyperlink ref="CO68" tooltip="C.V.: _x000a_  6.62 %" xr:uid="{00000000-0004-0000-2E00-00001A070000}"/>
    <hyperlink ref="CP68" tooltip="C.V.: _x000a_  8.48 %" xr:uid="{00000000-0004-0000-2E00-00001B070000}"/>
    <hyperlink ref="CQ68" tooltip="C.V.: _x000a_  7.09 %" xr:uid="{00000000-0004-0000-2E00-00001C070000}"/>
    <hyperlink ref="CR68" tooltip="C.V.: _x000a_  3.78 %" xr:uid="{00000000-0004-0000-2E00-00001D070000}"/>
    <hyperlink ref="CS68" tooltip="C.V.: _x000a_  4.70 %" xr:uid="{00000000-0004-0000-2E00-00001E070000}"/>
    <hyperlink ref="CT68" tooltip="C.V.: _x000a_  5.66 %" xr:uid="{00000000-0004-0000-2E00-00001F070000}"/>
    <hyperlink ref="C69" tooltip="C.V.: _x000a_  3.94 %" xr:uid="{00000000-0004-0000-2E00-000020070000}"/>
    <hyperlink ref="D69" tooltip="C.V.: _x000a_  4.61 %" xr:uid="{00000000-0004-0000-2E00-000021070000}"/>
    <hyperlink ref="E69" tooltip="C.V.: _x000a_  6.20 %" xr:uid="{00000000-0004-0000-2E00-000022070000}"/>
    <hyperlink ref="F69" tooltip="C.V.: _x000a_  4.25 %" xr:uid="{00000000-0004-0000-2E00-000023070000}"/>
    <hyperlink ref="G69" tooltip="C.V.: _x000a_  4.74 %" xr:uid="{00000000-0004-0000-2E00-000024070000}"/>
    <hyperlink ref="H69" tooltip="C.V.: _x000a_  6.68 %" xr:uid="{00000000-0004-0000-2E00-000025070000}"/>
    <hyperlink ref="I69" tooltip="C.V.: _x000a_  9.17 %" xr:uid="{00000000-0004-0000-2E00-000026070000}"/>
    <hyperlink ref="J69" tooltip="C.V.: _x000a_  9.99 %" xr:uid="{00000000-0004-0000-2E00-000027070000}"/>
    <hyperlink ref="K69" tooltip="C.V.: _x000a_ 12.91 %" xr:uid="{00000000-0004-0000-2E00-000028070000}"/>
    <hyperlink ref="L69" tooltip="C.V.: _x000a_  3.66 %" xr:uid="{00000000-0004-0000-2E00-000029070000}"/>
    <hyperlink ref="M69" tooltip="C.V.: _x000a_  4.73 %" xr:uid="{00000000-0004-0000-2E00-00002A070000}"/>
    <hyperlink ref="N69" tooltip="C.V.: _x000a_  3.92 %" xr:uid="{00000000-0004-0000-2E00-00002B070000}"/>
    <hyperlink ref="O69" tooltip="C.V.: _x000a_  3.84 %" xr:uid="{00000000-0004-0000-2E00-00002C070000}"/>
    <hyperlink ref="P69" tooltip="C.V.: _x000a_  4.76 %" xr:uid="{00000000-0004-0000-2E00-00002D070000}"/>
    <hyperlink ref="Q69" tooltip="C.V.: _x000a_  5.48 %" xr:uid="{00000000-0004-0000-2E00-00002E070000}"/>
    <hyperlink ref="R69" tooltip="C.V.: _x000a_  4.99 %" xr:uid="{00000000-0004-0000-2E00-00002F070000}"/>
    <hyperlink ref="S69" tooltip="C.V.: _x000a_  6.86 %" xr:uid="{00000000-0004-0000-2E00-000030070000}"/>
    <hyperlink ref="T69" tooltip="C.V.: _x000a_  7.65 %" xr:uid="{00000000-0004-0000-2E00-000031070000}"/>
    <hyperlink ref="U69" tooltip="C.V.: _x000a_  4.32 %" xr:uid="{00000000-0004-0000-2E00-000032070000}"/>
    <hyperlink ref="V69" tooltip="C.V.: _x000a_  5.49 %" xr:uid="{00000000-0004-0000-2E00-000033070000}"/>
    <hyperlink ref="W69" tooltip="C.V.: _x000a_  4.79 %" xr:uid="{00000000-0004-0000-2E00-000034070000}"/>
    <hyperlink ref="X69" tooltip="C.V.: _x000a_  4.30 %" xr:uid="{00000000-0004-0000-2E00-000035070000}"/>
    <hyperlink ref="Y69" tooltip="C.V.: _x000a_  5.00 %" xr:uid="{00000000-0004-0000-2E00-000036070000}"/>
    <hyperlink ref="Z69" tooltip="C.V.: _x000a_  6.75 %" xr:uid="{00000000-0004-0000-2E00-000037070000}"/>
    <hyperlink ref="AA69" tooltip="C.V.: _x000a_  3.80 %" xr:uid="{00000000-0004-0000-2E00-000038070000}"/>
    <hyperlink ref="AB69" tooltip="C.V.: _x000a_  4.32 %" xr:uid="{00000000-0004-0000-2E00-000039070000}"/>
    <hyperlink ref="AC69" tooltip="C.V.: _x000a_  5.60 %" xr:uid="{00000000-0004-0000-2E00-00003A070000}"/>
    <hyperlink ref="AD69" tooltip="C.V.: _x000a_  4.17 %" xr:uid="{00000000-0004-0000-2E00-00003B070000}"/>
    <hyperlink ref="AE69" tooltip="C.V.: _x000a_  5.06 %" xr:uid="{00000000-0004-0000-2E00-00003C070000}"/>
    <hyperlink ref="AF69" tooltip="C.V.: _x000a_  5.39 %" xr:uid="{00000000-0004-0000-2E00-00003D070000}"/>
    <hyperlink ref="AG69" tooltip="C.V.: _x000a_  3.87 %" xr:uid="{00000000-0004-0000-2E00-00003E070000}"/>
    <hyperlink ref="AH69" tooltip="C.V.: _x000a_  4.57 %" xr:uid="{00000000-0004-0000-2E00-00003F070000}"/>
    <hyperlink ref="AI69" tooltip="C.V.: _x000a_  5.60 %" xr:uid="{00000000-0004-0000-2E00-000040070000}"/>
    <hyperlink ref="AJ69" tooltip="C.V.: _x000a_  3.82 %" xr:uid="{00000000-0004-0000-2E00-000041070000}"/>
    <hyperlink ref="AK69" tooltip="C.V.: _x000a_  4.56 %" xr:uid="{00000000-0004-0000-2E00-000042070000}"/>
    <hyperlink ref="AL69" tooltip="C.V.: _x000a_  5.12 %" xr:uid="{00000000-0004-0000-2E00-000043070000}"/>
    <hyperlink ref="AM69" tooltip="C.V.: _x000a_  3.84 %" xr:uid="{00000000-0004-0000-2E00-000044070000}"/>
    <hyperlink ref="AN69" tooltip="C.V.: _x000a_  5.02 %" xr:uid="{00000000-0004-0000-2E00-000045070000}"/>
    <hyperlink ref="AO69" tooltip="C.V.: _x000a_  4.81 %" xr:uid="{00000000-0004-0000-2E00-000046070000}"/>
    <hyperlink ref="AP69" tooltip="C.V.: _x000a_  4.18 %" xr:uid="{00000000-0004-0000-2E00-000047070000}"/>
    <hyperlink ref="AQ69" tooltip="C.V.: _x000a_  5.30 %" xr:uid="{00000000-0004-0000-2E00-000048070000}"/>
    <hyperlink ref="AR69" tooltip="C.V.: _x000a_  6.74 %" xr:uid="{00000000-0004-0000-2E00-000049070000}"/>
    <hyperlink ref="AS69" tooltip="C.V.: _x000a_  3.55 %" xr:uid="{00000000-0004-0000-2E00-00004A070000}"/>
    <hyperlink ref="AT69" tooltip="C.V.: _x000a_  4.32 %" xr:uid="{00000000-0004-0000-2E00-00004B070000}"/>
    <hyperlink ref="AU69" tooltip="C.V.: _x000a_  5.87 %" xr:uid="{00000000-0004-0000-2E00-00004C070000}"/>
    <hyperlink ref="AV69" tooltip="C.V.: _x000a_  5.42 %" xr:uid="{00000000-0004-0000-2E00-00004D070000}"/>
    <hyperlink ref="AW69" tooltip="C.V.: _x000a_  6.43 %" xr:uid="{00000000-0004-0000-2E00-00004E070000}"/>
    <hyperlink ref="AX69" tooltip="C.V.: _x000a_ 10.13 %" xr:uid="{00000000-0004-0000-2E00-00004F070000}"/>
    <hyperlink ref="AY69" tooltip="C.V.: _x000a_  3.43 %" xr:uid="{00000000-0004-0000-2E00-000050070000}"/>
    <hyperlink ref="AZ69" tooltip="C.V.: _x000a_  3.96 %" xr:uid="{00000000-0004-0000-2E00-000051070000}"/>
    <hyperlink ref="BA69" tooltip="C.V.: _x000a_  5.87 %" xr:uid="{00000000-0004-0000-2E00-000052070000}"/>
    <hyperlink ref="BB69" tooltip="C.V.: _x000a_ 11.28 %" xr:uid="{00000000-0004-0000-2E00-000053070000}"/>
    <hyperlink ref="BC69" tooltip="C.V.: _x000a_ 15.21 %" xr:uid="{00000000-0004-0000-2E00-000054070000}"/>
    <hyperlink ref="BD69" tooltip="C.V.: _x000a_ 14.82 %" xr:uid="{00000000-0004-0000-2E00-000055070000}"/>
    <hyperlink ref="BE69" tooltip="C.V.: _x000a_  3.93 %" xr:uid="{00000000-0004-0000-2E00-000056070000}"/>
    <hyperlink ref="BF69" tooltip="C.V.: _x000a_  4.60 %" xr:uid="{00000000-0004-0000-2E00-000057070000}"/>
    <hyperlink ref="BG69" tooltip="C.V.: _x000a_  4.89 %" xr:uid="{00000000-0004-0000-2E00-000058070000}"/>
    <hyperlink ref="BH69" tooltip="C.V.: _x000a_  3.15 %" xr:uid="{00000000-0004-0000-2E00-000059070000}"/>
    <hyperlink ref="BI69" tooltip="C.V.: _x000a_  3.87 %" xr:uid="{00000000-0004-0000-2E00-00005A070000}"/>
    <hyperlink ref="BJ69" tooltip="C.V.: _x000a_  3.79 %" xr:uid="{00000000-0004-0000-2E00-00005B070000}"/>
    <hyperlink ref="BK69" tooltip="C.V.: _x000a_  4.12 %" xr:uid="{00000000-0004-0000-2E00-00005C070000}"/>
    <hyperlink ref="BL69" tooltip="C.V.: _x000a_  5.09 %" xr:uid="{00000000-0004-0000-2E00-00005D070000}"/>
    <hyperlink ref="BM69" tooltip="C.V.: _x000a_  5.16 %" xr:uid="{00000000-0004-0000-2E00-00005E070000}"/>
    <hyperlink ref="BN69" tooltip="C.V.: _x000a_  4.83 %" xr:uid="{00000000-0004-0000-2E00-00005F070000}"/>
    <hyperlink ref="BO69" tooltip="C.V.: _x000a_  6.12 %" xr:uid="{00000000-0004-0000-2E00-000060070000}"/>
    <hyperlink ref="BP69" tooltip="C.V.: _x000a_  6.85 %" xr:uid="{00000000-0004-0000-2E00-000061070000}"/>
    <hyperlink ref="BQ69" tooltip="C.V.: _x000a_  4.21 %" xr:uid="{00000000-0004-0000-2E00-000062070000}"/>
    <hyperlink ref="BR69" tooltip="C.V.: _x000a_  5.05 %" xr:uid="{00000000-0004-0000-2E00-000063070000}"/>
    <hyperlink ref="BS69" tooltip="C.V.: _x000a_  6.71 %" xr:uid="{00000000-0004-0000-2E00-000064070000}"/>
    <hyperlink ref="BT69" tooltip="C.V.: _x000a_  6.24 %" xr:uid="{00000000-0004-0000-2E00-000065070000}"/>
    <hyperlink ref="BU69" tooltip="C.V.: _x000a_  6.87 %" xr:uid="{00000000-0004-0000-2E00-000066070000}"/>
    <hyperlink ref="BV69" tooltip="C.V.: _x000a_  8.58 %" xr:uid="{00000000-0004-0000-2E00-000067070000}"/>
    <hyperlink ref="BW69" tooltip="C.V.: _x000a_  7.99 %" xr:uid="{00000000-0004-0000-2E00-000068070000}"/>
    <hyperlink ref="BX69" tooltip="C.V.: _x000a_  7.15 %" xr:uid="{00000000-0004-0000-2E00-000069070000}"/>
    <hyperlink ref="BY69" tooltip="C.V.: _x000a_ 12.13 %" xr:uid="{00000000-0004-0000-2E00-00006A070000}"/>
    <hyperlink ref="BZ69" tooltip="C.V.: _x000a_  6.26 %" xr:uid="{00000000-0004-0000-2E00-00006B070000}"/>
    <hyperlink ref="CA69" tooltip="C.V.: _x000a_  7.19 %" xr:uid="{00000000-0004-0000-2E00-00006C070000}"/>
    <hyperlink ref="CB69" tooltip="C.V.: _x000a_  8.28 %" xr:uid="{00000000-0004-0000-2E00-00006D070000}"/>
    <hyperlink ref="CC69" tooltip="C.V.: _x000a_  4.34 %" xr:uid="{00000000-0004-0000-2E00-00006E070000}"/>
    <hyperlink ref="CD69" tooltip="C.V.: _x000a_  4.87 %" xr:uid="{00000000-0004-0000-2E00-00006F070000}"/>
    <hyperlink ref="CE69" tooltip="C.V.: _x000a_  5.99 %" xr:uid="{00000000-0004-0000-2E00-000070070000}"/>
    <hyperlink ref="CF69" tooltip="C.V.: _x000a_  3.66 %" xr:uid="{00000000-0004-0000-2E00-000071070000}"/>
    <hyperlink ref="CG69" tooltip="C.V.: _x000a_  4.60 %" xr:uid="{00000000-0004-0000-2E00-000072070000}"/>
    <hyperlink ref="CH69" tooltip="C.V.: _x000a_  5.12 %" xr:uid="{00000000-0004-0000-2E00-000073070000}"/>
    <hyperlink ref="CI69" tooltip="C.V.: _x000a_  2.83 %" xr:uid="{00000000-0004-0000-2E00-000074070000}"/>
    <hyperlink ref="CJ69" tooltip="C.V.: _x000a_  3.42 %" xr:uid="{00000000-0004-0000-2E00-000075070000}"/>
    <hyperlink ref="CK69" tooltip="C.V.: _x000a_  3.47 %" xr:uid="{00000000-0004-0000-2E00-000076070000}"/>
    <hyperlink ref="CL69" tooltip="C.V.: _x000a_  5.01 %" xr:uid="{00000000-0004-0000-2E00-000077070000}"/>
    <hyperlink ref="CM69" tooltip="C.V.: _x000a_  5.24 %" xr:uid="{00000000-0004-0000-2E00-000078070000}"/>
    <hyperlink ref="CN69" tooltip="C.V.: _x000a_  7.46 %" xr:uid="{00000000-0004-0000-2E00-000079070000}"/>
    <hyperlink ref="CO69" tooltip="C.V.: _x000a_  6.30 %" xr:uid="{00000000-0004-0000-2E00-00007A070000}"/>
    <hyperlink ref="CP69" tooltip="C.V.: _x000a_  7.19 %" xr:uid="{00000000-0004-0000-2E00-00007B070000}"/>
    <hyperlink ref="CQ69" tooltip="C.V.: _x000a_  8.10 %" xr:uid="{00000000-0004-0000-2E00-00007C070000}"/>
    <hyperlink ref="CR69" tooltip="C.V.: _x000a_  4.11 %" xr:uid="{00000000-0004-0000-2E00-00007D070000}"/>
    <hyperlink ref="CS69" tooltip="C.V.: _x000a_  4.67 %" xr:uid="{00000000-0004-0000-2E00-00007E070000}"/>
    <hyperlink ref="CT69" tooltip="C.V.: _x000a_  6.13 %" xr:uid="{00000000-0004-0000-2E00-00007F070000}"/>
    <hyperlink ref="C70" tooltip="C.V.: _x000a_  4.37 %" xr:uid="{00000000-0004-0000-2E00-000080070000}"/>
    <hyperlink ref="D70" tooltip="C.V.: _x000a_  4.77 %" xr:uid="{00000000-0004-0000-2E00-000081070000}"/>
    <hyperlink ref="E70" tooltip="C.V.: _x000a_  6.33 %" xr:uid="{00000000-0004-0000-2E00-000082070000}"/>
    <hyperlink ref="F70" tooltip="C.V.: _x000a_  3.58 %" xr:uid="{00000000-0004-0000-2E00-000083070000}"/>
    <hyperlink ref="G70" tooltip="C.V.: _x000a_  3.97 %" xr:uid="{00000000-0004-0000-2E00-000084070000}"/>
    <hyperlink ref="H70" tooltip="C.V.: _x000a_  5.46 %" xr:uid="{00000000-0004-0000-2E00-000085070000}"/>
    <hyperlink ref="I70" tooltip="C.V.: _x000a_  7.08 %" xr:uid="{00000000-0004-0000-2E00-000086070000}"/>
    <hyperlink ref="J70" tooltip="C.V.: _x000a_  7.95 %" xr:uid="{00000000-0004-0000-2E00-000087070000}"/>
    <hyperlink ref="K70" tooltip="C.V.: _x000a_ 10.17 %" xr:uid="{00000000-0004-0000-2E00-000088070000}"/>
    <hyperlink ref="L70" tooltip="C.V.: _x000a_  3.54 %" xr:uid="{00000000-0004-0000-2E00-000089070000}"/>
    <hyperlink ref="M70" tooltip="C.V.: _x000a_  3.94 %" xr:uid="{00000000-0004-0000-2E00-00008A070000}"/>
    <hyperlink ref="N70" tooltip="C.V.: _x000a_  4.29 %" xr:uid="{00000000-0004-0000-2E00-00008B070000}"/>
    <hyperlink ref="O70" tooltip="C.V.: _x000a_  3.19 %" xr:uid="{00000000-0004-0000-2E00-00008C070000}"/>
    <hyperlink ref="P70" tooltip="C.V.: _x000a_  4.05 %" xr:uid="{00000000-0004-0000-2E00-00008D070000}"/>
    <hyperlink ref="Q70" tooltip="C.V.: _x000a_  4.54 %" xr:uid="{00000000-0004-0000-2E00-00008E070000}"/>
    <hyperlink ref="R70" tooltip="C.V.: _x000a_  5.81 %" xr:uid="{00000000-0004-0000-2E00-00008F070000}"/>
    <hyperlink ref="S70" tooltip="C.V.: _x000a_  7.06 %" xr:uid="{00000000-0004-0000-2E00-000090070000}"/>
    <hyperlink ref="T70" tooltip="C.V.: _x000a_  7.46 %" xr:uid="{00000000-0004-0000-2E00-000091070000}"/>
    <hyperlink ref="U70" tooltip="C.V.: _x000a_  3.89 %" xr:uid="{00000000-0004-0000-2E00-000092070000}"/>
    <hyperlink ref="V70" tooltip="C.V.: _x000a_  4.96 %" xr:uid="{00000000-0004-0000-2E00-000093070000}"/>
    <hyperlink ref="W70" tooltip="C.V.: _x000a_  4.52 %" xr:uid="{00000000-0004-0000-2E00-000094070000}"/>
    <hyperlink ref="X70" tooltip="C.V.: _x000a_  4.18 %" xr:uid="{00000000-0004-0000-2E00-000095070000}"/>
    <hyperlink ref="Y70" tooltip="C.V.: _x000a_  4.63 %" xr:uid="{00000000-0004-0000-2E00-000096070000}"/>
    <hyperlink ref="Z70" tooltip="C.V.: _x000a_  7.27 %" xr:uid="{00000000-0004-0000-2E00-000097070000}"/>
    <hyperlink ref="AA70" tooltip="C.V.: _x000a_  3.78 %" xr:uid="{00000000-0004-0000-2E00-000098070000}"/>
    <hyperlink ref="AB70" tooltip="C.V.: _x000a_  4.40 %" xr:uid="{00000000-0004-0000-2E00-000099070000}"/>
    <hyperlink ref="AC70" tooltip="C.V.: _x000a_  5.66 %" xr:uid="{00000000-0004-0000-2E00-00009A070000}"/>
    <hyperlink ref="AD70" tooltip="C.V.: _x000a_  3.36 %" xr:uid="{00000000-0004-0000-2E00-00009B070000}"/>
    <hyperlink ref="AE70" tooltip="C.V.: _x000a_  4.38 %" xr:uid="{00000000-0004-0000-2E00-00009C070000}"/>
    <hyperlink ref="AF70" tooltip="C.V.: _x000a_  4.11 %" xr:uid="{00000000-0004-0000-2E00-00009D070000}"/>
    <hyperlink ref="AG70" tooltip="C.V.: _x000a_  3.17 %" xr:uid="{00000000-0004-0000-2E00-00009E070000}"/>
    <hyperlink ref="AH70" tooltip="C.V.: _x000a_  3.69 %" xr:uid="{00000000-0004-0000-2E00-00009F070000}"/>
    <hyperlink ref="AI70" tooltip="C.V.: _x000a_  4.45 %" xr:uid="{00000000-0004-0000-2E00-0000A0070000}"/>
    <hyperlink ref="AJ70" tooltip="C.V.: _x000a_  3.44 %" xr:uid="{00000000-0004-0000-2E00-0000A1070000}"/>
    <hyperlink ref="AK70" tooltip="C.V.: _x000a_  4.37 %" xr:uid="{00000000-0004-0000-2E00-0000A2070000}"/>
    <hyperlink ref="AL70" tooltip="C.V.: _x000a_  4.38 %" xr:uid="{00000000-0004-0000-2E00-0000A3070000}"/>
    <hyperlink ref="AM70" tooltip="C.V.: _x000a_  3.42 %" xr:uid="{00000000-0004-0000-2E00-0000A4070000}"/>
    <hyperlink ref="AN70" tooltip="C.V.: _x000a_  5.18 %" xr:uid="{00000000-0004-0000-2E00-0000A5070000}"/>
    <hyperlink ref="AO70" tooltip="C.V.: _x000a_  4.94 %" xr:uid="{00000000-0004-0000-2E00-0000A6070000}"/>
    <hyperlink ref="AP70" tooltip="C.V.: _x000a_  4.28 %" xr:uid="{00000000-0004-0000-2E00-0000A7070000}"/>
    <hyperlink ref="AQ70" tooltip="C.V.: _x000a_  5.81 %" xr:uid="{00000000-0004-0000-2E00-0000A8070000}"/>
    <hyperlink ref="AR70" tooltip="C.V.: _x000a_  7.09 %" xr:uid="{00000000-0004-0000-2E00-0000A9070000}"/>
    <hyperlink ref="AS70" tooltip="C.V.: _x000a_  3.81 %" xr:uid="{00000000-0004-0000-2E00-0000AA070000}"/>
    <hyperlink ref="AT70" tooltip="C.V.: _x000a_  4.42 %" xr:uid="{00000000-0004-0000-2E00-0000AB070000}"/>
    <hyperlink ref="AU70" tooltip="C.V.: _x000a_  6.32 %" xr:uid="{00000000-0004-0000-2E00-0000AC070000}"/>
    <hyperlink ref="AV70" tooltip="C.V.: _x000a_  6.88 %" xr:uid="{00000000-0004-0000-2E00-0000AD070000}"/>
    <hyperlink ref="AW70" tooltip="C.V.: _x000a_  6.54 %" xr:uid="{00000000-0004-0000-2E00-0000AE070000}"/>
    <hyperlink ref="AX70" tooltip="C.V.: _x000a_  9.53 %" xr:uid="{00000000-0004-0000-2E00-0000AF070000}"/>
    <hyperlink ref="AY70" tooltip="C.V.: _x000a_  3.34 %" xr:uid="{00000000-0004-0000-2E00-0000B0070000}"/>
    <hyperlink ref="AZ70" tooltip="C.V.: _x000a_  3.50 %" xr:uid="{00000000-0004-0000-2E00-0000B1070000}"/>
    <hyperlink ref="BA70" tooltip="C.V.: _x000a_  5.42 %" xr:uid="{00000000-0004-0000-2E00-0000B2070000}"/>
    <hyperlink ref="BB70" tooltip="C.V.: _x000a_  7.97 %" xr:uid="{00000000-0004-0000-2E00-0000B3070000}"/>
    <hyperlink ref="BC70" tooltip="C.V.: _x000a_ 10.73 %" xr:uid="{00000000-0004-0000-2E00-0000B4070000}"/>
    <hyperlink ref="BD70" tooltip="C.V.: _x000a_  8.77 %" xr:uid="{00000000-0004-0000-2E00-0000B5070000}"/>
    <hyperlink ref="BE70" tooltip="C.V.: _x000a_  3.29 %" xr:uid="{00000000-0004-0000-2E00-0000B6070000}"/>
    <hyperlink ref="BF70" tooltip="C.V.: _x000a_  3.88 %" xr:uid="{00000000-0004-0000-2E00-0000B7070000}"/>
    <hyperlink ref="BG70" tooltip="C.V.: _x000a_  4.46 %" xr:uid="{00000000-0004-0000-2E00-0000B8070000}"/>
    <hyperlink ref="BH70" tooltip="C.V.: _x000a_  3.34 %" xr:uid="{00000000-0004-0000-2E00-0000B9070000}"/>
    <hyperlink ref="BI70" tooltip="C.V.: _x000a_  4.64 %" xr:uid="{00000000-0004-0000-2E00-0000BA070000}"/>
    <hyperlink ref="BJ70" tooltip="C.V.: _x000a_  4.43 %" xr:uid="{00000000-0004-0000-2E00-0000BB070000}"/>
    <hyperlink ref="BK70" tooltip="C.V.: _x000a_  3.53 %" xr:uid="{00000000-0004-0000-2E00-0000BC070000}"/>
    <hyperlink ref="BL70" tooltip="C.V.: _x000a_  4.45 %" xr:uid="{00000000-0004-0000-2E00-0000BD070000}"/>
    <hyperlink ref="BM70" tooltip="C.V.: _x000a_  4.07 %" xr:uid="{00000000-0004-0000-2E00-0000BE070000}"/>
    <hyperlink ref="BN70" tooltip="C.V.: _x000a_  3.98 %" xr:uid="{00000000-0004-0000-2E00-0000BF070000}"/>
    <hyperlink ref="BO70" tooltip="C.V.: _x000a_  4.96 %" xr:uid="{00000000-0004-0000-2E00-0000C0070000}"/>
    <hyperlink ref="BP70" tooltip="C.V.: _x000a_  6.11 %" xr:uid="{00000000-0004-0000-2E00-0000C1070000}"/>
    <hyperlink ref="BQ70" tooltip="C.V.: _x000a_  4.37 %" xr:uid="{00000000-0004-0000-2E00-0000C2070000}"/>
    <hyperlink ref="BR70" tooltip="C.V.: _x000a_  4.99 %" xr:uid="{00000000-0004-0000-2E00-0000C3070000}"/>
    <hyperlink ref="BS70" tooltip="C.V.: _x000a_  6.54 %" xr:uid="{00000000-0004-0000-2E00-0000C4070000}"/>
    <hyperlink ref="BT70" tooltip="C.V.: _x000a_  4.74 %" xr:uid="{00000000-0004-0000-2E00-0000C5070000}"/>
    <hyperlink ref="BU70" tooltip="C.V.: _x000a_  5.76 %" xr:uid="{00000000-0004-0000-2E00-0000C6070000}"/>
    <hyperlink ref="BV70" tooltip="C.V.: _x000a_  6.84 %" xr:uid="{00000000-0004-0000-2E00-0000C7070000}"/>
    <hyperlink ref="BW70" tooltip="C.V.: _x000a_  4.85 %" xr:uid="{00000000-0004-0000-2E00-0000C8070000}"/>
    <hyperlink ref="BX70" tooltip="C.V.: _x000a_  6.55 %" xr:uid="{00000000-0004-0000-2E00-0000C9070000}"/>
    <hyperlink ref="BY70" tooltip="C.V.: _x000a_  5.94 %" xr:uid="{00000000-0004-0000-2E00-0000CA070000}"/>
    <hyperlink ref="BZ70" tooltip="C.V.: _x000a_  4.69 %" xr:uid="{00000000-0004-0000-2E00-0000CB070000}"/>
    <hyperlink ref="CA70" tooltip="C.V.: _x000a_  5.89 %" xr:uid="{00000000-0004-0000-2E00-0000CC070000}"/>
    <hyperlink ref="CB70" tooltip="C.V.: _x000a_  6.27 %" xr:uid="{00000000-0004-0000-2E00-0000CD070000}"/>
    <hyperlink ref="CC70" tooltip="C.V.: _x000a_  4.39 %" xr:uid="{00000000-0004-0000-2E00-0000CE070000}"/>
    <hyperlink ref="CD70" tooltip="C.V.: _x000a_  6.16 %" xr:uid="{00000000-0004-0000-2E00-0000CF070000}"/>
    <hyperlink ref="CE70" tooltip="C.V.: _x000a_  5.28 %" xr:uid="{00000000-0004-0000-2E00-0000D0070000}"/>
    <hyperlink ref="CF70" tooltip="C.V.: _x000a_  3.21 %" xr:uid="{00000000-0004-0000-2E00-0000D1070000}"/>
    <hyperlink ref="CG70" tooltip="C.V.: _x000a_  3.79 %" xr:uid="{00000000-0004-0000-2E00-0000D2070000}"/>
    <hyperlink ref="CH70" tooltip="C.V.: _x000a_  4.72 %" xr:uid="{00000000-0004-0000-2E00-0000D3070000}"/>
    <hyperlink ref="CI70" tooltip="C.V.: _x000a_  2.52 %" xr:uid="{00000000-0004-0000-2E00-0000D4070000}"/>
    <hyperlink ref="CJ70" tooltip="C.V.: _x000a_  2.78 %" xr:uid="{00000000-0004-0000-2E00-0000D5070000}"/>
    <hyperlink ref="CK70" tooltip="C.V.: _x000a_  3.10 %" xr:uid="{00000000-0004-0000-2E00-0000D6070000}"/>
    <hyperlink ref="CL70" tooltip="C.V.: _x000a_  4.54 %" xr:uid="{00000000-0004-0000-2E00-0000D7070000}"/>
    <hyperlink ref="CM70" tooltip="C.V.: _x000a_  5.06 %" xr:uid="{00000000-0004-0000-2E00-0000D8070000}"/>
    <hyperlink ref="CN70" tooltip="C.V.: _x000a_  6.13 %" xr:uid="{00000000-0004-0000-2E00-0000D9070000}"/>
    <hyperlink ref="CO70" tooltip="C.V.: _x000a_  3.54 %" xr:uid="{00000000-0004-0000-2E00-0000DA070000}"/>
    <hyperlink ref="CP70" tooltip="C.V.: _x000a_  5.82 %" xr:uid="{00000000-0004-0000-2E00-0000DB070000}"/>
    <hyperlink ref="CQ70" tooltip="C.V.: _x000a_  5.12 %" xr:uid="{00000000-0004-0000-2E00-0000DC070000}"/>
    <hyperlink ref="CR70" tooltip="C.V.: _x000a_  3.88 %" xr:uid="{00000000-0004-0000-2E00-0000DD070000}"/>
    <hyperlink ref="CS70" tooltip="C.V.: _x000a_  4.64 %" xr:uid="{00000000-0004-0000-2E00-0000DE070000}"/>
    <hyperlink ref="CT70" tooltip="C.V.: _x000a_  6.19 %" xr:uid="{00000000-0004-0000-2E00-0000DF070000}"/>
  </hyperlinks>
  <pageMargins left="0.7" right="0.7" top="0.75" bottom="0.75" header="0.3" footer="0.3"/>
  <pageSetup paperSize="9"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7" tint="0.39997558519241921"/>
  </sheetPr>
  <dimension ref="A1:P16"/>
  <sheetViews>
    <sheetView zoomScale="80" zoomScaleNormal="80" workbookViewId="0">
      <pane xSplit="1" ySplit="3" topLeftCell="B4" activePane="bottomRight" state="frozen"/>
      <selection pane="topRight" activeCell="D16" sqref="D16"/>
      <selection pane="bottomLeft" activeCell="D16" sqref="D16"/>
      <selection pane="bottomRight" activeCell="F3" sqref="F3"/>
    </sheetView>
  </sheetViews>
  <sheetFormatPr baseColWidth="10" defaultColWidth="11.453125" defaultRowHeight="14.5"/>
  <cols>
    <col min="1" max="1" width="34.54296875" style="19" customWidth="1"/>
    <col min="2" max="9" width="9.7265625" style="19" customWidth="1"/>
    <col min="10" max="16384" width="11.453125" style="19"/>
  </cols>
  <sheetData>
    <row r="1" spans="1:16" ht="15.5">
      <c r="A1" s="212" t="s">
        <v>1315</v>
      </c>
      <c r="B1" s="212"/>
      <c r="C1" s="212"/>
      <c r="D1" s="212"/>
      <c r="E1" s="212"/>
      <c r="F1" s="1"/>
      <c r="G1" s="1"/>
      <c r="H1" s="1"/>
      <c r="I1" s="1"/>
      <c r="J1" s="1"/>
      <c r="K1" s="211"/>
      <c r="L1" s="211"/>
      <c r="M1" s="211"/>
      <c r="N1" s="211"/>
      <c r="O1" s="211"/>
      <c r="P1" s="211"/>
    </row>
    <row r="2" spans="1:16" ht="15.5">
      <c r="A2" s="212" t="s">
        <v>1</v>
      </c>
      <c r="B2" s="212"/>
      <c r="C2" s="212"/>
      <c r="D2" s="212"/>
      <c r="E2" s="212"/>
      <c r="F2" s="1"/>
      <c r="G2" s="1"/>
      <c r="H2" s="1"/>
      <c r="I2" s="1"/>
      <c r="J2" s="1"/>
      <c r="K2" s="211"/>
      <c r="L2" s="211"/>
      <c r="M2" s="211"/>
      <c r="N2" s="211"/>
      <c r="O2" s="211"/>
      <c r="P2" s="211"/>
    </row>
    <row r="3" spans="1:16" ht="30.75" customHeight="1">
      <c r="A3" s="235" t="s">
        <v>1204</v>
      </c>
      <c r="B3" s="235">
        <v>2007</v>
      </c>
      <c r="C3" s="235">
        <v>2008</v>
      </c>
      <c r="D3" s="235">
        <v>2009</v>
      </c>
      <c r="E3" s="235">
        <v>2010</v>
      </c>
      <c r="F3" s="235">
        <v>2011</v>
      </c>
      <c r="G3" s="235">
        <v>2012</v>
      </c>
      <c r="H3" s="235">
        <v>2013</v>
      </c>
      <c r="I3" s="235">
        <v>2014</v>
      </c>
      <c r="J3" s="235">
        <v>2015</v>
      </c>
      <c r="K3" s="234">
        <v>2016</v>
      </c>
      <c r="L3" s="235">
        <v>2017</v>
      </c>
      <c r="M3" s="235">
        <v>2018</v>
      </c>
      <c r="N3" s="235">
        <v>2019</v>
      </c>
      <c r="O3" s="235">
        <v>2020</v>
      </c>
      <c r="P3" s="235">
        <v>2021</v>
      </c>
    </row>
    <row r="4" spans="1:16" ht="30" customHeight="1">
      <c r="A4" s="235" t="s">
        <v>95</v>
      </c>
      <c r="B4" s="66">
        <v>-9.6</v>
      </c>
      <c r="C4" s="66">
        <v>-9.4</v>
      </c>
      <c r="D4" s="66">
        <v>-8.5</v>
      </c>
      <c r="E4" s="66">
        <v>-8.1999999999999993</v>
      </c>
      <c r="F4" s="66">
        <v>-5.3</v>
      </c>
      <c r="G4" s="66">
        <v>-4.7</v>
      </c>
      <c r="H4" s="66">
        <v>-3.1</v>
      </c>
      <c r="I4" s="66">
        <v>-6.5</v>
      </c>
      <c r="J4" s="66">
        <v>-6.21</v>
      </c>
      <c r="K4" s="216">
        <v>-6.72</v>
      </c>
      <c r="L4" s="216">
        <v>-5.3</v>
      </c>
      <c r="M4" s="216">
        <v>-7.77</v>
      </c>
      <c r="N4" s="216">
        <v>-6.57</v>
      </c>
      <c r="O4" s="216">
        <v>-6.15</v>
      </c>
      <c r="P4" s="216">
        <v>-2.74</v>
      </c>
    </row>
    <row r="5" spans="1:16" ht="42" customHeight="1">
      <c r="A5" s="235" t="s">
        <v>1205</v>
      </c>
      <c r="B5" s="66">
        <v>-19.3</v>
      </c>
      <c r="C5" s="66">
        <v>-10.7</v>
      </c>
      <c r="D5" s="66">
        <v>-28.8</v>
      </c>
      <c r="E5" s="66">
        <v>-18.100000000000001</v>
      </c>
      <c r="F5" s="66">
        <v>-6.8</v>
      </c>
      <c r="G5" s="66">
        <v>-13.9</v>
      </c>
      <c r="H5" s="66">
        <v>-21.55</v>
      </c>
      <c r="I5" s="66">
        <v>-9.25</v>
      </c>
      <c r="J5" s="66">
        <v>-9.9600000000000009</v>
      </c>
      <c r="K5" s="216">
        <v>-24.88</v>
      </c>
      <c r="L5" s="216">
        <v>-8.4499999999999993</v>
      </c>
      <c r="M5" s="216">
        <v>-12.67</v>
      </c>
      <c r="N5" s="216">
        <v>-22.44</v>
      </c>
      <c r="O5" s="216">
        <v>-13.01</v>
      </c>
      <c r="P5" s="216">
        <v>-28.27</v>
      </c>
    </row>
    <row r="6" spans="1:16" ht="42" customHeight="1">
      <c r="A6" s="235" t="s">
        <v>1206</v>
      </c>
      <c r="B6" s="66">
        <v>-15.2</v>
      </c>
      <c r="C6" s="66">
        <v>-15.5</v>
      </c>
      <c r="D6" s="66">
        <v>-15.2</v>
      </c>
      <c r="E6" s="66">
        <v>-10.3</v>
      </c>
      <c r="F6" s="66">
        <v>-12.8</v>
      </c>
      <c r="G6" s="66">
        <v>-10.1</v>
      </c>
      <c r="H6" s="66">
        <v>-6.17</v>
      </c>
      <c r="I6" s="66">
        <v>-8.58</v>
      </c>
      <c r="J6" s="66">
        <v>-9.84</v>
      </c>
      <c r="K6" s="216">
        <v>-8.49</v>
      </c>
      <c r="L6" s="216">
        <v>-7.01</v>
      </c>
      <c r="M6" s="216">
        <v>-13.97</v>
      </c>
      <c r="N6" s="216">
        <v>-12.54</v>
      </c>
      <c r="O6" s="216">
        <v>-5.17</v>
      </c>
      <c r="P6" s="216">
        <v>-5.27</v>
      </c>
    </row>
    <row r="7" spans="1:16" ht="42" customHeight="1">
      <c r="A7" s="235" t="s">
        <v>1207</v>
      </c>
      <c r="B7" s="66">
        <v>-35.200000000000003</v>
      </c>
      <c r="C7" s="66">
        <v>-33.200000000000003</v>
      </c>
      <c r="D7" s="66">
        <v>-33.4</v>
      </c>
      <c r="E7" s="66">
        <v>-8.9</v>
      </c>
      <c r="F7" s="66">
        <v>-31</v>
      </c>
      <c r="G7" s="66">
        <v>-30.5</v>
      </c>
      <c r="H7" s="66">
        <v>-28.03</v>
      </c>
      <c r="I7" s="66">
        <v>-29.73</v>
      </c>
      <c r="J7" s="66">
        <v>-28.05</v>
      </c>
      <c r="K7" s="216">
        <v>-31.52</v>
      </c>
      <c r="L7" s="216">
        <v>-27.49</v>
      </c>
      <c r="M7" s="216">
        <v>-26.59</v>
      </c>
      <c r="N7" s="216">
        <v>-22.87</v>
      </c>
      <c r="O7" s="216">
        <v>-23.83</v>
      </c>
      <c r="P7" s="216">
        <v>-21.37</v>
      </c>
    </row>
    <row r="8" spans="1:16" ht="42" customHeight="1">
      <c r="A8" s="235" t="s">
        <v>1208</v>
      </c>
      <c r="B8" s="66">
        <v>-25.4</v>
      </c>
      <c r="C8" s="66">
        <v>-18.3</v>
      </c>
      <c r="D8" s="66">
        <v>-16.8</v>
      </c>
      <c r="E8" s="66">
        <v>-25.6</v>
      </c>
      <c r="F8" s="66">
        <v>-15.8</v>
      </c>
      <c r="G8" s="66">
        <v>-16.7</v>
      </c>
      <c r="H8" s="66">
        <v>-12.91</v>
      </c>
      <c r="I8" s="66">
        <v>-11.95</v>
      </c>
      <c r="J8" s="66">
        <v>-16.059999999999999</v>
      </c>
      <c r="K8" s="216">
        <v>-17.2</v>
      </c>
      <c r="L8" s="216">
        <v>-14.59</v>
      </c>
      <c r="M8" s="216">
        <v>-16.690000000000001</v>
      </c>
      <c r="N8" s="216">
        <v>-16.059999999999999</v>
      </c>
      <c r="O8" s="216">
        <v>-14.37</v>
      </c>
      <c r="P8" s="216">
        <v>-13.29</v>
      </c>
    </row>
    <row r="9" spans="1:16" ht="42" customHeight="1">
      <c r="A9" s="235" t="s">
        <v>1209</v>
      </c>
      <c r="B9" s="66">
        <v>-12.8</v>
      </c>
      <c r="C9" s="66">
        <v>-19.3</v>
      </c>
      <c r="D9" s="66">
        <v>-19.5</v>
      </c>
      <c r="E9" s="66">
        <v>-8.1</v>
      </c>
      <c r="F9" s="66">
        <v>-17.399999999999999</v>
      </c>
      <c r="G9" s="66">
        <v>-15.3</v>
      </c>
      <c r="H9" s="66">
        <v>-12.83</v>
      </c>
      <c r="I9" s="66">
        <v>-22.64</v>
      </c>
      <c r="J9" s="66">
        <v>-18.07</v>
      </c>
      <c r="K9" s="216">
        <v>-20.03</v>
      </c>
      <c r="L9" s="216">
        <v>-19.48</v>
      </c>
      <c r="M9" s="216">
        <v>-21.42</v>
      </c>
      <c r="N9" s="216">
        <v>-19.55</v>
      </c>
      <c r="O9" s="216">
        <v>-17.96</v>
      </c>
      <c r="P9" s="216">
        <v>-6.35</v>
      </c>
    </row>
    <row r="10" spans="1:16" ht="42" customHeight="1">
      <c r="A10" s="235" t="s">
        <v>1210</v>
      </c>
      <c r="B10" s="66">
        <v>-6.5</v>
      </c>
      <c r="C10" s="66">
        <v>-7.2</v>
      </c>
      <c r="D10" s="66">
        <v>-9.1</v>
      </c>
      <c r="E10" s="66">
        <v>-10.7</v>
      </c>
      <c r="F10" s="66">
        <v>-1.1000000000000001</v>
      </c>
      <c r="G10" s="66">
        <v>-2.5</v>
      </c>
      <c r="H10" s="66">
        <v>0.14000000000000001</v>
      </c>
      <c r="I10" s="66">
        <v>-9.56</v>
      </c>
      <c r="J10" s="66">
        <v>-8.23</v>
      </c>
      <c r="K10" s="216">
        <v>-1.93</v>
      </c>
      <c r="L10" s="216">
        <v>-11.24</v>
      </c>
      <c r="M10" s="216">
        <v>-8.8699999999999992</v>
      </c>
      <c r="N10" s="216">
        <v>-10.82</v>
      </c>
      <c r="O10" s="216">
        <v>-14.29</v>
      </c>
      <c r="P10" s="216">
        <v>-17.62</v>
      </c>
    </row>
    <row r="11" spans="1:16" ht="42" customHeight="1">
      <c r="A11" s="235" t="s">
        <v>1211</v>
      </c>
      <c r="B11" s="66">
        <v>11</v>
      </c>
      <c r="C11" s="66">
        <v>3.6</v>
      </c>
      <c r="D11" s="66">
        <v>11.2</v>
      </c>
      <c r="E11" s="66">
        <v>5.7</v>
      </c>
      <c r="F11" s="66">
        <v>11.8</v>
      </c>
      <c r="G11" s="66">
        <v>8.6999999999999993</v>
      </c>
      <c r="H11" s="66">
        <v>14.23</v>
      </c>
      <c r="I11" s="66">
        <v>10.39</v>
      </c>
      <c r="J11" s="66">
        <v>12.51</v>
      </c>
      <c r="K11" s="216">
        <v>12.53</v>
      </c>
      <c r="L11" s="216">
        <v>15.32</v>
      </c>
      <c r="M11" s="216">
        <v>11.45</v>
      </c>
      <c r="N11" s="216">
        <v>14.98</v>
      </c>
      <c r="O11" s="216">
        <v>12.2</v>
      </c>
      <c r="P11" s="216">
        <v>8.7899999999999991</v>
      </c>
    </row>
    <row r="12" spans="1:16" ht="42" customHeight="1">
      <c r="A12" s="235" t="s">
        <v>1212</v>
      </c>
      <c r="B12" s="66">
        <v>6.8</v>
      </c>
      <c r="C12" s="66">
        <v>3.6</v>
      </c>
      <c r="D12" s="66">
        <v>3.2</v>
      </c>
      <c r="E12" s="66">
        <v>-35</v>
      </c>
      <c r="F12" s="66">
        <v>0.5</v>
      </c>
      <c r="G12" s="66">
        <v>-0.8</v>
      </c>
      <c r="H12" s="66">
        <v>5.65</v>
      </c>
      <c r="I12" s="66">
        <v>-0.99</v>
      </c>
      <c r="J12" s="66">
        <v>1.06</v>
      </c>
      <c r="K12" s="216">
        <v>-2.02</v>
      </c>
      <c r="L12" s="216">
        <v>5.27</v>
      </c>
      <c r="M12" s="216">
        <v>-9.02</v>
      </c>
      <c r="N12" s="216">
        <v>4.05</v>
      </c>
      <c r="O12" s="216">
        <v>6.94</v>
      </c>
      <c r="P12" s="216">
        <v>-2.4900000000000002</v>
      </c>
    </row>
    <row r="13" spans="1:16" ht="44.25" customHeight="1">
      <c r="A13" s="235" t="s">
        <v>1213</v>
      </c>
      <c r="B13" s="66">
        <v>-48.6</v>
      </c>
      <c r="C13" s="66">
        <v>-42.3</v>
      </c>
      <c r="D13" s="66">
        <v>-29</v>
      </c>
      <c r="E13" s="66">
        <v>-34.200000000000003</v>
      </c>
      <c r="F13" s="66">
        <v>25.1</v>
      </c>
      <c r="G13" s="66">
        <v>-24.3</v>
      </c>
      <c r="H13" s="66">
        <v>-27.58</v>
      </c>
      <c r="I13" s="66">
        <v>-75.19</v>
      </c>
      <c r="J13" s="66">
        <v>-9.83</v>
      </c>
      <c r="K13" s="216">
        <v>-15.06</v>
      </c>
      <c r="L13" s="216">
        <v>17.28</v>
      </c>
      <c r="M13" s="216">
        <v>-6.19</v>
      </c>
      <c r="N13" s="216">
        <v>-6.5</v>
      </c>
      <c r="O13" s="216">
        <v>-21.05</v>
      </c>
      <c r="P13" s="216">
        <v>-30.21</v>
      </c>
    </row>
    <row r="14" spans="1:16" ht="42.75" customHeight="1">
      <c r="A14" s="235" t="s">
        <v>1214</v>
      </c>
      <c r="B14" s="66">
        <v>0.4</v>
      </c>
      <c r="C14" s="66">
        <v>-5.2</v>
      </c>
      <c r="D14" s="66">
        <v>2.8</v>
      </c>
      <c r="E14" s="66">
        <v>-20.5</v>
      </c>
      <c r="F14" s="66">
        <v>11.2</v>
      </c>
      <c r="G14" s="66">
        <v>1.9</v>
      </c>
      <c r="H14" s="66">
        <v>4.45</v>
      </c>
      <c r="I14" s="66">
        <v>0.81</v>
      </c>
      <c r="J14" s="66">
        <v>-6.85</v>
      </c>
      <c r="K14" s="216">
        <v>0.26</v>
      </c>
      <c r="L14" s="216">
        <v>-13.51</v>
      </c>
      <c r="M14" s="216">
        <v>3.51</v>
      </c>
      <c r="N14" s="216">
        <v>20.64</v>
      </c>
      <c r="O14" s="216">
        <v>-3.68</v>
      </c>
      <c r="P14" s="216">
        <v>-24.58</v>
      </c>
    </row>
    <row r="15" spans="1:16" ht="16.5" customHeight="1">
      <c r="A15" s="116" t="s">
        <v>1215</v>
      </c>
      <c r="B15" s="212"/>
      <c r="C15" s="212"/>
      <c r="D15" s="212"/>
      <c r="E15" s="212"/>
      <c r="F15" s="212"/>
      <c r="G15" s="212"/>
      <c r="H15" s="212"/>
      <c r="I15" s="212"/>
      <c r="J15" s="212"/>
      <c r="K15" s="212"/>
      <c r="L15" s="212"/>
      <c r="M15" s="212"/>
      <c r="N15" s="212"/>
      <c r="O15" s="212"/>
      <c r="P15" s="212"/>
    </row>
    <row r="16" spans="1:16" ht="79.5" customHeight="1">
      <c r="A16" s="211"/>
      <c r="B16" s="211"/>
      <c r="C16" s="211"/>
      <c r="D16" s="211"/>
      <c r="E16" s="211"/>
      <c r="F16" s="211"/>
      <c r="G16" s="211"/>
      <c r="H16" s="211"/>
      <c r="I16" s="211"/>
      <c r="J16" s="211"/>
      <c r="K16" s="211"/>
      <c r="L16" s="211"/>
      <c r="M16" s="211"/>
      <c r="N16" s="211"/>
      <c r="O16" s="211"/>
      <c r="P16" s="211"/>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election activeCell="D8" sqref="B2:D8"/>
    </sheetView>
  </sheetViews>
  <sheetFormatPr baseColWidth="10" defaultColWidth="11.453125"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BI40"/>
  <sheetViews>
    <sheetView workbookViewId="0"/>
  </sheetViews>
  <sheetFormatPr baseColWidth="10" defaultColWidth="11.453125" defaultRowHeight="14.5"/>
  <cols>
    <col min="1" max="1" width="19.81640625" style="160" customWidth="1"/>
    <col min="2" max="2" width="12.81640625" style="160" customWidth="1"/>
    <col min="3" max="61" width="12.7265625" style="160" bestFit="1" customWidth="1"/>
    <col min="62" max="16384" width="11.453125" style="160"/>
  </cols>
  <sheetData>
    <row r="1" spans="1:61" s="9" customFormat="1" ht="15.5">
      <c r="A1" s="212" t="s">
        <v>1236</v>
      </c>
      <c r="B1" s="212"/>
      <c r="C1" s="212"/>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61" s="9" customFormat="1" ht="15.5">
      <c r="A2" s="212" t="s">
        <v>1</v>
      </c>
      <c r="B2" s="212"/>
      <c r="C2" s="212"/>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61" s="9" customFormat="1" ht="15.5">
      <c r="A3" s="212" t="s">
        <v>90</v>
      </c>
      <c r="B3" s="212"/>
      <c r="C3" s="21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1:61" ht="15.5">
      <c r="A4" s="212"/>
      <c r="B4" s="255">
        <v>2000</v>
      </c>
      <c r="C4" s="255"/>
      <c r="D4" s="255"/>
      <c r="E4" s="255">
        <v>2001</v>
      </c>
      <c r="F4" s="255"/>
      <c r="G4" s="255"/>
      <c r="H4" s="255">
        <v>2002</v>
      </c>
      <c r="I4" s="255"/>
      <c r="J4" s="255"/>
      <c r="K4" s="255">
        <v>2003</v>
      </c>
      <c r="L4" s="255"/>
      <c r="M4" s="255"/>
      <c r="N4" s="255">
        <v>2004</v>
      </c>
      <c r="O4" s="255"/>
      <c r="P4" s="255"/>
      <c r="Q4" s="255">
        <v>2005</v>
      </c>
      <c r="R4" s="255"/>
      <c r="S4" s="255"/>
      <c r="T4" s="255">
        <v>2006</v>
      </c>
      <c r="U4" s="255"/>
      <c r="V4" s="255"/>
      <c r="W4" s="255">
        <v>2007</v>
      </c>
      <c r="X4" s="255"/>
      <c r="Y4" s="255"/>
      <c r="Z4" s="255">
        <v>2008</v>
      </c>
      <c r="AA4" s="255"/>
      <c r="AB4" s="255"/>
      <c r="AC4" s="255">
        <v>2009</v>
      </c>
      <c r="AD4" s="255"/>
      <c r="AE4" s="255"/>
      <c r="AF4" s="255">
        <v>2010</v>
      </c>
      <c r="AG4" s="255"/>
      <c r="AH4" s="255"/>
      <c r="AI4" s="255">
        <v>2011</v>
      </c>
      <c r="AJ4" s="255"/>
      <c r="AK4" s="255"/>
      <c r="AL4" s="255">
        <v>2012</v>
      </c>
      <c r="AM4" s="255"/>
      <c r="AN4" s="255"/>
      <c r="AO4" s="255">
        <v>2013</v>
      </c>
      <c r="AP4" s="255"/>
      <c r="AQ4" s="255"/>
      <c r="AR4" s="255">
        <v>2014</v>
      </c>
      <c r="AS4" s="255"/>
      <c r="AT4" s="255"/>
      <c r="AU4" s="255">
        <v>2015</v>
      </c>
      <c r="AV4" s="255"/>
      <c r="AW4" s="255"/>
      <c r="AX4" s="255">
        <v>2016</v>
      </c>
      <c r="AY4" s="255"/>
      <c r="AZ4" s="255"/>
      <c r="BA4" s="255">
        <v>2017</v>
      </c>
      <c r="BB4" s="255"/>
      <c r="BC4" s="255"/>
      <c r="BD4" s="255">
        <v>2018</v>
      </c>
      <c r="BE4" s="255"/>
      <c r="BF4" s="255"/>
      <c r="BG4" s="255">
        <v>2019</v>
      </c>
      <c r="BH4" s="255"/>
      <c r="BI4" s="255"/>
    </row>
    <row r="5" spans="1:61" ht="15" customHeight="1">
      <c r="A5" s="212" t="s">
        <v>91</v>
      </c>
      <c r="B5" s="212" t="s">
        <v>59</v>
      </c>
      <c r="C5" s="212" t="s">
        <v>60</v>
      </c>
      <c r="D5" s="212" t="s">
        <v>61</v>
      </c>
      <c r="E5" s="212" t="s">
        <v>59</v>
      </c>
      <c r="F5" s="212" t="s">
        <v>60</v>
      </c>
      <c r="G5" s="212" t="s">
        <v>61</v>
      </c>
      <c r="H5" s="212" t="s">
        <v>59</v>
      </c>
      <c r="I5" s="212" t="s">
        <v>60</v>
      </c>
      <c r="J5" s="212" t="s">
        <v>61</v>
      </c>
      <c r="K5" s="212" t="s">
        <v>59</v>
      </c>
      <c r="L5" s="212" t="s">
        <v>60</v>
      </c>
      <c r="M5" s="212" t="s">
        <v>61</v>
      </c>
      <c r="N5" s="212" t="s">
        <v>59</v>
      </c>
      <c r="O5" s="212" t="s">
        <v>60</v>
      </c>
      <c r="P5" s="212" t="s">
        <v>61</v>
      </c>
      <c r="Q5" s="212" t="s">
        <v>59</v>
      </c>
      <c r="R5" s="212" t="s">
        <v>60</v>
      </c>
      <c r="S5" s="212" t="s">
        <v>61</v>
      </c>
      <c r="T5" s="212" t="s">
        <v>59</v>
      </c>
      <c r="U5" s="212" t="s">
        <v>60</v>
      </c>
      <c r="V5" s="212" t="s">
        <v>61</v>
      </c>
      <c r="W5" s="212" t="s">
        <v>59</v>
      </c>
      <c r="X5" s="212" t="s">
        <v>60</v>
      </c>
      <c r="Y5" s="212" t="s">
        <v>61</v>
      </c>
      <c r="Z5" s="212" t="s">
        <v>59</v>
      </c>
      <c r="AA5" s="212" t="s">
        <v>60</v>
      </c>
      <c r="AB5" s="212" t="s">
        <v>61</v>
      </c>
      <c r="AC5" s="212" t="s">
        <v>59</v>
      </c>
      <c r="AD5" s="212" t="s">
        <v>60</v>
      </c>
      <c r="AE5" s="212" t="s">
        <v>61</v>
      </c>
      <c r="AF5" s="212" t="s">
        <v>59</v>
      </c>
      <c r="AG5" s="212" t="s">
        <v>60</v>
      </c>
      <c r="AH5" s="212" t="s">
        <v>61</v>
      </c>
      <c r="AI5" s="212" t="s">
        <v>59</v>
      </c>
      <c r="AJ5" s="212" t="s">
        <v>60</v>
      </c>
      <c r="AK5" s="212" t="s">
        <v>61</v>
      </c>
      <c r="AL5" s="212" t="s">
        <v>59</v>
      </c>
      <c r="AM5" s="212" t="s">
        <v>60</v>
      </c>
      <c r="AN5" s="212" t="s">
        <v>61</v>
      </c>
      <c r="AO5" s="212" t="s">
        <v>59</v>
      </c>
      <c r="AP5" s="212" t="s">
        <v>60</v>
      </c>
      <c r="AQ5" s="212" t="s">
        <v>61</v>
      </c>
      <c r="AR5" s="212" t="s">
        <v>59</v>
      </c>
      <c r="AS5" s="212" t="s">
        <v>60</v>
      </c>
      <c r="AT5" s="212" t="s">
        <v>61</v>
      </c>
      <c r="AU5" s="212" t="s">
        <v>92</v>
      </c>
      <c r="AV5" s="212" t="s">
        <v>93</v>
      </c>
      <c r="AW5" s="212" t="s">
        <v>61</v>
      </c>
      <c r="AX5" s="212" t="s">
        <v>92</v>
      </c>
      <c r="AY5" s="212" t="s">
        <v>93</v>
      </c>
      <c r="AZ5" s="212" t="s">
        <v>94</v>
      </c>
      <c r="BA5" s="212" t="s">
        <v>92</v>
      </c>
      <c r="BB5" s="212" t="s">
        <v>93</v>
      </c>
      <c r="BC5" s="212" t="s">
        <v>94</v>
      </c>
      <c r="BD5" s="212" t="s">
        <v>92</v>
      </c>
      <c r="BE5" s="212" t="s">
        <v>60</v>
      </c>
      <c r="BF5" s="212" t="s">
        <v>61</v>
      </c>
      <c r="BG5" s="212" t="s">
        <v>92</v>
      </c>
      <c r="BH5" s="212" t="s">
        <v>60</v>
      </c>
      <c r="BI5" s="212" t="s">
        <v>61</v>
      </c>
    </row>
    <row r="6" spans="1:61" ht="15.5">
      <c r="A6" s="212" t="s">
        <v>95</v>
      </c>
      <c r="B6" s="62">
        <v>29621175</v>
      </c>
      <c r="C6" s="62">
        <v>14975539</v>
      </c>
      <c r="D6" s="62">
        <v>14645636</v>
      </c>
      <c r="E6" s="62">
        <v>30115758</v>
      </c>
      <c r="F6" s="62">
        <v>15176072</v>
      </c>
      <c r="G6" s="62">
        <v>14939686</v>
      </c>
      <c r="H6" s="62">
        <v>30918070</v>
      </c>
      <c r="I6" s="62">
        <v>15512913</v>
      </c>
      <c r="J6" s="62">
        <v>15405157</v>
      </c>
      <c r="K6" s="62">
        <v>31250594</v>
      </c>
      <c r="L6" s="62">
        <v>15693772</v>
      </c>
      <c r="M6" s="62">
        <v>15556822</v>
      </c>
      <c r="N6" s="62">
        <v>31688122</v>
      </c>
      <c r="O6" s="62">
        <v>15910554</v>
      </c>
      <c r="P6" s="62">
        <v>15777568</v>
      </c>
      <c r="Q6" s="62">
        <v>32312386</v>
      </c>
      <c r="R6" s="62">
        <v>16210909</v>
      </c>
      <c r="S6" s="62">
        <v>16101477</v>
      </c>
      <c r="T6" s="62">
        <v>32956583</v>
      </c>
      <c r="U6" s="62">
        <v>16521555</v>
      </c>
      <c r="V6" s="62">
        <v>16435028</v>
      </c>
      <c r="W6" s="62">
        <v>33335758</v>
      </c>
      <c r="X6" s="62">
        <v>16699485</v>
      </c>
      <c r="Y6" s="62">
        <v>16636273</v>
      </c>
      <c r="Z6" s="62">
        <v>33655656</v>
      </c>
      <c r="AA6" s="62">
        <v>16847037</v>
      </c>
      <c r="AB6" s="62">
        <v>16808619</v>
      </c>
      <c r="AC6" s="62">
        <v>33995052</v>
      </c>
      <c r="AD6" s="62">
        <v>17032100</v>
      </c>
      <c r="AE6" s="62">
        <v>16962952</v>
      </c>
      <c r="AF6" s="62">
        <v>34271699</v>
      </c>
      <c r="AG6" s="62">
        <v>17177506</v>
      </c>
      <c r="AH6" s="62">
        <v>17094193</v>
      </c>
      <c r="AI6" s="62">
        <v>34699685</v>
      </c>
      <c r="AJ6" s="62">
        <v>17417799</v>
      </c>
      <c r="AK6" s="62">
        <v>17281886</v>
      </c>
      <c r="AL6" s="62">
        <v>35251068</v>
      </c>
      <c r="AM6" s="62">
        <v>17707451</v>
      </c>
      <c r="AN6" s="62">
        <v>17543617</v>
      </c>
      <c r="AO6" s="62">
        <v>35598227</v>
      </c>
      <c r="AP6" s="62">
        <v>17890882</v>
      </c>
      <c r="AQ6" s="62">
        <v>17707345</v>
      </c>
      <c r="AR6" s="62">
        <v>36060653</v>
      </c>
      <c r="AS6" s="62">
        <v>18123119</v>
      </c>
      <c r="AT6" s="62">
        <v>17937534</v>
      </c>
      <c r="AU6" s="62">
        <v>36392832</v>
      </c>
      <c r="AV6" s="62">
        <v>18237720</v>
      </c>
      <c r="AW6" s="62">
        <v>18155112</v>
      </c>
      <c r="AX6" s="62">
        <v>36604251</v>
      </c>
      <c r="AY6" s="62">
        <v>18289004</v>
      </c>
      <c r="AZ6" s="62">
        <v>18315247</v>
      </c>
      <c r="BA6" s="62">
        <v>36450450</v>
      </c>
      <c r="BB6" s="62">
        <v>18204277</v>
      </c>
      <c r="BC6" s="62">
        <v>18246173</v>
      </c>
      <c r="BD6" s="62">
        <v>36368778</v>
      </c>
      <c r="BE6" s="62">
        <v>18125051</v>
      </c>
      <c r="BF6" s="62">
        <v>18243728</v>
      </c>
      <c r="BG6" s="62">
        <v>36269410</v>
      </c>
      <c r="BH6" s="62">
        <v>18022895</v>
      </c>
      <c r="BI6" s="62">
        <v>18246515</v>
      </c>
    </row>
    <row r="7" spans="1:61" ht="15.5">
      <c r="A7" s="212" t="s">
        <v>96</v>
      </c>
      <c r="B7" s="62">
        <v>3423608</v>
      </c>
      <c r="C7" s="62">
        <v>1725370</v>
      </c>
      <c r="D7" s="62">
        <v>1698238</v>
      </c>
      <c r="E7" s="62">
        <v>3432326</v>
      </c>
      <c r="F7" s="62">
        <v>1730697</v>
      </c>
      <c r="G7" s="62">
        <v>1701629</v>
      </c>
      <c r="H7" s="62">
        <v>3635903</v>
      </c>
      <c r="I7" s="62">
        <v>1836121</v>
      </c>
      <c r="J7" s="62">
        <v>1799782</v>
      </c>
      <c r="K7" s="62">
        <v>3742633</v>
      </c>
      <c r="L7" s="62">
        <v>1887942</v>
      </c>
      <c r="M7" s="62">
        <v>1854691</v>
      </c>
      <c r="N7" s="62">
        <v>4086828</v>
      </c>
      <c r="O7" s="62">
        <v>2064116</v>
      </c>
      <c r="P7" s="62">
        <v>2022712</v>
      </c>
      <c r="Q7" s="62">
        <v>4452168</v>
      </c>
      <c r="R7" s="62">
        <v>2249084</v>
      </c>
      <c r="S7" s="62">
        <v>2203084</v>
      </c>
      <c r="T7" s="62">
        <v>4739234</v>
      </c>
      <c r="U7" s="62">
        <v>2393703</v>
      </c>
      <c r="V7" s="62">
        <v>2345531</v>
      </c>
      <c r="W7" s="62">
        <v>4745741</v>
      </c>
      <c r="X7" s="62">
        <v>2395748</v>
      </c>
      <c r="Y7" s="62">
        <v>2349993</v>
      </c>
      <c r="Z7" s="62">
        <v>4634412</v>
      </c>
      <c r="AA7" s="62">
        <v>2340497</v>
      </c>
      <c r="AB7" s="62">
        <v>2293915</v>
      </c>
      <c r="AC7" s="62">
        <v>4608255</v>
      </c>
      <c r="AD7" s="62">
        <v>2327725</v>
      </c>
      <c r="AE7" s="62">
        <v>2280530</v>
      </c>
      <c r="AF7" s="62">
        <v>4641060</v>
      </c>
      <c r="AG7" s="62">
        <v>2344421</v>
      </c>
      <c r="AH7" s="62">
        <v>2296639</v>
      </c>
      <c r="AI7" s="62">
        <v>4705545</v>
      </c>
      <c r="AJ7" s="62">
        <v>2377059</v>
      </c>
      <c r="AK7" s="62">
        <v>2328486</v>
      </c>
      <c r="AL7" s="62">
        <v>4761466</v>
      </c>
      <c r="AM7" s="62">
        <v>2405057</v>
      </c>
      <c r="AN7" s="62">
        <v>2356409</v>
      </c>
      <c r="AO7" s="62">
        <v>4786956</v>
      </c>
      <c r="AP7" s="62">
        <v>2419755</v>
      </c>
      <c r="AQ7" s="62">
        <v>2367201</v>
      </c>
      <c r="AR7" s="62">
        <v>4804065</v>
      </c>
      <c r="AS7" s="62">
        <v>2428623</v>
      </c>
      <c r="AT7" s="62">
        <v>2375442</v>
      </c>
      <c r="AU7" s="62">
        <v>4811966</v>
      </c>
      <c r="AV7" s="62">
        <v>2430962</v>
      </c>
      <c r="AW7" s="62">
        <v>2381004</v>
      </c>
      <c r="AX7" s="62">
        <v>4931986</v>
      </c>
      <c r="AY7" s="62">
        <v>2487989</v>
      </c>
      <c r="AZ7" s="62">
        <v>2443997</v>
      </c>
      <c r="BA7" s="62">
        <v>4891002</v>
      </c>
      <c r="BB7" s="62">
        <v>2467636</v>
      </c>
      <c r="BC7" s="62">
        <v>2423366</v>
      </c>
      <c r="BD7" s="62">
        <v>4780787</v>
      </c>
      <c r="BE7" s="62">
        <v>2409997</v>
      </c>
      <c r="BF7" s="62">
        <v>2370790</v>
      </c>
      <c r="BG7" s="62">
        <v>4734627</v>
      </c>
      <c r="BH7" s="62">
        <v>2389560</v>
      </c>
      <c r="BI7" s="62">
        <v>2345067</v>
      </c>
    </row>
    <row r="8" spans="1:61" ht="15.5">
      <c r="A8" s="212" t="s">
        <v>97</v>
      </c>
      <c r="B8" s="62">
        <v>14792528</v>
      </c>
      <c r="C8" s="62">
        <v>7576000</v>
      </c>
      <c r="D8" s="62">
        <v>7216528</v>
      </c>
      <c r="E8" s="62">
        <v>14843381</v>
      </c>
      <c r="F8" s="62">
        <v>7597724</v>
      </c>
      <c r="G8" s="62">
        <v>7245657</v>
      </c>
      <c r="H8" s="62">
        <v>14857191</v>
      </c>
      <c r="I8" s="62">
        <v>7604635</v>
      </c>
      <c r="J8" s="62">
        <v>7252556</v>
      </c>
      <c r="K8" s="62">
        <v>14781327</v>
      </c>
      <c r="L8" s="62">
        <v>7564891</v>
      </c>
      <c r="M8" s="62">
        <v>7216436</v>
      </c>
      <c r="N8" s="62">
        <v>14652879</v>
      </c>
      <c r="O8" s="62">
        <v>7503336</v>
      </c>
      <c r="P8" s="62">
        <v>7149543</v>
      </c>
      <c r="Q8" s="62">
        <v>14548194</v>
      </c>
      <c r="R8" s="62">
        <v>7452791</v>
      </c>
      <c r="S8" s="62">
        <v>7095403</v>
      </c>
      <c r="T8" s="62">
        <v>14585804</v>
      </c>
      <c r="U8" s="62">
        <v>7466936</v>
      </c>
      <c r="V8" s="62">
        <v>7118868</v>
      </c>
      <c r="W8" s="62">
        <v>14654135</v>
      </c>
      <c r="X8" s="62">
        <v>7498871</v>
      </c>
      <c r="Y8" s="62">
        <v>7155264</v>
      </c>
      <c r="Z8" s="62">
        <v>14815735</v>
      </c>
      <c r="AA8" s="62">
        <v>7576569</v>
      </c>
      <c r="AB8" s="62">
        <v>7239166</v>
      </c>
      <c r="AC8" s="62">
        <v>14860704</v>
      </c>
      <c r="AD8" s="62">
        <v>7593412</v>
      </c>
      <c r="AE8" s="62">
        <v>7267292</v>
      </c>
      <c r="AF8" s="62">
        <v>14887845</v>
      </c>
      <c r="AG8" s="62">
        <v>7604864</v>
      </c>
      <c r="AH8" s="62">
        <v>7282981</v>
      </c>
      <c r="AI8" s="62">
        <v>14909419</v>
      </c>
      <c r="AJ8" s="62">
        <v>7611520</v>
      </c>
      <c r="AK8" s="62">
        <v>7297899</v>
      </c>
      <c r="AL8" s="62">
        <v>14789406</v>
      </c>
      <c r="AM8" s="62">
        <v>7552382</v>
      </c>
      <c r="AN8" s="62">
        <v>7237024</v>
      </c>
      <c r="AO8" s="62">
        <v>14580379</v>
      </c>
      <c r="AP8" s="62">
        <v>7444001</v>
      </c>
      <c r="AQ8" s="62">
        <v>7136378</v>
      </c>
      <c r="AR8" s="62">
        <v>14351037</v>
      </c>
      <c r="AS8" s="62">
        <v>7322782</v>
      </c>
      <c r="AT8" s="62">
        <v>7028255</v>
      </c>
      <c r="AU8" s="62">
        <v>14250425</v>
      </c>
      <c r="AV8" s="62">
        <v>7265887</v>
      </c>
      <c r="AW8" s="62">
        <v>6984538</v>
      </c>
      <c r="AX8" s="62">
        <v>14137862</v>
      </c>
      <c r="AY8" s="62">
        <v>7199504</v>
      </c>
      <c r="AZ8" s="62">
        <v>6938358</v>
      </c>
      <c r="BA8" s="62">
        <v>14020204</v>
      </c>
      <c r="BB8" s="62">
        <v>7139080</v>
      </c>
      <c r="BC8" s="62">
        <v>6881124</v>
      </c>
      <c r="BD8" s="62">
        <v>13972269</v>
      </c>
      <c r="BE8" s="62">
        <v>7107059</v>
      </c>
      <c r="BF8" s="62">
        <v>6865210</v>
      </c>
      <c r="BG8" s="62">
        <v>13862321</v>
      </c>
      <c r="BH8" s="62">
        <v>7050867</v>
      </c>
      <c r="BI8" s="62">
        <v>6811454</v>
      </c>
    </row>
    <row r="9" spans="1:61" ht="15.5">
      <c r="A9" s="212" t="s">
        <v>98</v>
      </c>
      <c r="B9" s="62">
        <v>5349659</v>
      </c>
      <c r="C9" s="62">
        <v>2723358</v>
      </c>
      <c r="D9" s="62">
        <v>2626301</v>
      </c>
      <c r="E9" s="62">
        <v>5480202</v>
      </c>
      <c r="F9" s="62">
        <v>2781186</v>
      </c>
      <c r="G9" s="62">
        <v>2699016</v>
      </c>
      <c r="H9" s="62">
        <v>5660070</v>
      </c>
      <c r="I9" s="62">
        <v>2862463</v>
      </c>
      <c r="J9" s="62">
        <v>2797607</v>
      </c>
      <c r="K9" s="62">
        <v>5780437</v>
      </c>
      <c r="L9" s="62">
        <v>2918082</v>
      </c>
      <c r="M9" s="62">
        <v>2862355</v>
      </c>
      <c r="N9" s="62">
        <v>5894358</v>
      </c>
      <c r="O9" s="62">
        <v>2966773</v>
      </c>
      <c r="P9" s="62">
        <v>2927585</v>
      </c>
      <c r="Q9" s="62">
        <v>5979256</v>
      </c>
      <c r="R9" s="62">
        <v>3005906</v>
      </c>
      <c r="S9" s="62">
        <v>2973350</v>
      </c>
      <c r="T9" s="62">
        <v>6055467</v>
      </c>
      <c r="U9" s="62">
        <v>3038175</v>
      </c>
      <c r="V9" s="62">
        <v>3017292</v>
      </c>
      <c r="W9" s="62">
        <v>6116274</v>
      </c>
      <c r="X9" s="62">
        <v>3068454</v>
      </c>
      <c r="Y9" s="62">
        <v>3047820</v>
      </c>
      <c r="Z9" s="62">
        <v>6153459</v>
      </c>
      <c r="AA9" s="62">
        <v>3094294</v>
      </c>
      <c r="AB9" s="62">
        <v>3059165</v>
      </c>
      <c r="AC9" s="62">
        <v>6127902</v>
      </c>
      <c r="AD9" s="62">
        <v>3083130</v>
      </c>
      <c r="AE9" s="62">
        <v>3044772</v>
      </c>
      <c r="AF9" s="62">
        <v>6137546</v>
      </c>
      <c r="AG9" s="62">
        <v>3096264</v>
      </c>
      <c r="AH9" s="62">
        <v>3041282</v>
      </c>
      <c r="AI9" s="62">
        <v>6167424</v>
      </c>
      <c r="AJ9" s="62">
        <v>3118385</v>
      </c>
      <c r="AK9" s="62">
        <v>3049039</v>
      </c>
      <c r="AL9" s="62">
        <v>6340232</v>
      </c>
      <c r="AM9" s="62">
        <v>3201483</v>
      </c>
      <c r="AN9" s="62">
        <v>3138749</v>
      </c>
      <c r="AO9" s="62">
        <v>6571858</v>
      </c>
      <c r="AP9" s="62">
        <v>3317740</v>
      </c>
      <c r="AQ9" s="62">
        <v>3254118</v>
      </c>
      <c r="AR9" s="62">
        <v>6825046</v>
      </c>
      <c r="AS9" s="62">
        <v>3444599</v>
      </c>
      <c r="AT9" s="62">
        <v>3380447</v>
      </c>
      <c r="AU9" s="62">
        <v>6835245</v>
      </c>
      <c r="AV9" s="62">
        <v>3454409</v>
      </c>
      <c r="AW9" s="62">
        <v>3380836</v>
      </c>
      <c r="AX9" s="62">
        <v>6710845</v>
      </c>
      <c r="AY9" s="62">
        <v>3393096</v>
      </c>
      <c r="AZ9" s="62">
        <v>3317749</v>
      </c>
      <c r="BA9" s="62">
        <v>6536261</v>
      </c>
      <c r="BB9" s="62">
        <v>3306928</v>
      </c>
      <c r="BC9" s="62">
        <v>3229333</v>
      </c>
      <c r="BD9" s="62">
        <v>6473608</v>
      </c>
      <c r="BE9" s="62">
        <v>3272633</v>
      </c>
      <c r="BF9" s="62">
        <v>3200975</v>
      </c>
      <c r="BG9" s="62">
        <v>6407056</v>
      </c>
      <c r="BH9" s="62">
        <v>3233709</v>
      </c>
      <c r="BI9" s="62">
        <v>3173347</v>
      </c>
    </row>
    <row r="10" spans="1:61" ht="15" customHeight="1">
      <c r="A10" s="212" t="s">
        <v>99</v>
      </c>
      <c r="B10" s="62">
        <v>361541</v>
      </c>
      <c r="C10" s="62">
        <v>175876</v>
      </c>
      <c r="D10" s="62">
        <v>185665</v>
      </c>
      <c r="E10" s="62">
        <v>356251</v>
      </c>
      <c r="F10" s="62">
        <v>175440</v>
      </c>
      <c r="G10" s="62">
        <v>180811</v>
      </c>
      <c r="H10" s="62">
        <v>359171</v>
      </c>
      <c r="I10" s="62">
        <v>180943</v>
      </c>
      <c r="J10" s="62">
        <v>178228</v>
      </c>
      <c r="K10" s="62">
        <v>359926</v>
      </c>
      <c r="L10" s="62">
        <v>182036</v>
      </c>
      <c r="M10" s="62">
        <v>177890</v>
      </c>
      <c r="N10" s="62">
        <v>362835</v>
      </c>
      <c r="O10" s="62">
        <v>185494</v>
      </c>
      <c r="P10" s="62">
        <v>177341</v>
      </c>
      <c r="Q10" s="62">
        <v>357199</v>
      </c>
      <c r="R10" s="62">
        <v>182123</v>
      </c>
      <c r="S10" s="62">
        <v>175076</v>
      </c>
      <c r="T10" s="62">
        <v>352511</v>
      </c>
      <c r="U10" s="62">
        <v>179710</v>
      </c>
      <c r="V10" s="62">
        <v>172801</v>
      </c>
      <c r="W10" s="62">
        <v>358627</v>
      </c>
      <c r="X10" s="62">
        <v>185774</v>
      </c>
      <c r="Y10" s="62">
        <v>172853</v>
      </c>
      <c r="Z10" s="62">
        <v>366964</v>
      </c>
      <c r="AA10" s="62">
        <v>192097</v>
      </c>
      <c r="AB10" s="62">
        <v>174867</v>
      </c>
      <c r="AC10" s="62">
        <v>372883</v>
      </c>
      <c r="AD10" s="62">
        <v>197333</v>
      </c>
      <c r="AE10" s="62">
        <v>175550</v>
      </c>
      <c r="AF10" s="62">
        <v>376055</v>
      </c>
      <c r="AG10" s="62">
        <v>198618</v>
      </c>
      <c r="AH10" s="62">
        <v>177437</v>
      </c>
      <c r="AI10" s="62">
        <v>383463</v>
      </c>
      <c r="AJ10" s="62">
        <v>203678</v>
      </c>
      <c r="AK10" s="62">
        <v>179785</v>
      </c>
      <c r="AL10" s="62">
        <v>386527</v>
      </c>
      <c r="AM10" s="62">
        <v>205272</v>
      </c>
      <c r="AN10" s="62">
        <v>181255</v>
      </c>
      <c r="AO10" s="62">
        <v>79499</v>
      </c>
      <c r="AP10" s="62">
        <v>31862</v>
      </c>
      <c r="AQ10" s="62">
        <v>47637</v>
      </c>
      <c r="AR10" s="62">
        <v>72334</v>
      </c>
      <c r="AS10" s="62">
        <v>29263</v>
      </c>
      <c r="AT10" s="62">
        <v>43071</v>
      </c>
      <c r="AU10" s="62">
        <v>1514955</v>
      </c>
      <c r="AV10" s="62">
        <v>779723</v>
      </c>
      <c r="AW10" s="62">
        <v>735232</v>
      </c>
      <c r="AX10" s="62">
        <v>66390</v>
      </c>
      <c r="AY10" s="62">
        <v>27486</v>
      </c>
      <c r="AZ10" s="62">
        <v>38904</v>
      </c>
      <c r="BA10" s="62">
        <v>64451</v>
      </c>
      <c r="BB10" s="62">
        <v>27235</v>
      </c>
      <c r="BC10" s="62">
        <v>37216</v>
      </c>
      <c r="BD10" s="62">
        <v>62396</v>
      </c>
      <c r="BE10" s="62">
        <v>26701</v>
      </c>
      <c r="BF10" s="62">
        <v>35695</v>
      </c>
      <c r="BG10" s="62">
        <v>60575</v>
      </c>
      <c r="BH10" s="62">
        <v>25964</v>
      </c>
      <c r="BI10" s="62">
        <v>34611</v>
      </c>
    </row>
    <row r="11" spans="1:61" ht="15" customHeight="1">
      <c r="A11" s="212" t="s">
        <v>100</v>
      </c>
      <c r="B11" s="62">
        <v>2594242</v>
      </c>
      <c r="C11" s="62">
        <v>1284713</v>
      </c>
      <c r="D11" s="62">
        <v>1309529</v>
      </c>
      <c r="E11" s="62">
        <v>2764224</v>
      </c>
      <c r="F11" s="62">
        <v>1357073</v>
      </c>
      <c r="G11" s="62">
        <v>1407151</v>
      </c>
      <c r="H11" s="62">
        <v>2936101</v>
      </c>
      <c r="I11" s="62">
        <v>1434690</v>
      </c>
      <c r="J11" s="62">
        <v>1501411</v>
      </c>
      <c r="K11" s="62">
        <v>3083814</v>
      </c>
      <c r="L11" s="62">
        <v>1504652</v>
      </c>
      <c r="M11" s="62">
        <v>1579162</v>
      </c>
      <c r="N11" s="62">
        <v>3185089</v>
      </c>
      <c r="O11" s="62">
        <v>1546311</v>
      </c>
      <c r="P11" s="62">
        <v>1638778</v>
      </c>
      <c r="Q11" s="62">
        <v>3301555</v>
      </c>
      <c r="R11" s="62">
        <v>1592295</v>
      </c>
      <c r="S11" s="62">
        <v>1709260</v>
      </c>
      <c r="T11" s="62">
        <v>3390432</v>
      </c>
      <c r="U11" s="62">
        <v>1632562</v>
      </c>
      <c r="V11" s="62">
        <v>1757870</v>
      </c>
      <c r="W11" s="62">
        <v>3471415</v>
      </c>
      <c r="X11" s="62">
        <v>1665961</v>
      </c>
      <c r="Y11" s="62">
        <v>1805454</v>
      </c>
      <c r="Z11" s="62">
        <v>3556858</v>
      </c>
      <c r="AA11" s="62">
        <v>1705740</v>
      </c>
      <c r="AB11" s="62">
        <v>1851118</v>
      </c>
      <c r="AC11" s="62">
        <v>3681826</v>
      </c>
      <c r="AD11" s="62">
        <v>1788382</v>
      </c>
      <c r="AE11" s="62">
        <v>1893444</v>
      </c>
      <c r="AF11" s="62">
        <v>3811473</v>
      </c>
      <c r="AG11" s="62">
        <v>1858644</v>
      </c>
      <c r="AH11" s="62">
        <v>1952829</v>
      </c>
      <c r="AI11" s="62">
        <v>3950126</v>
      </c>
      <c r="AJ11" s="62">
        <v>1943489</v>
      </c>
      <c r="AK11" s="62">
        <v>2006637</v>
      </c>
      <c r="AL11" s="62">
        <v>4057265</v>
      </c>
      <c r="AM11" s="62">
        <v>2004438</v>
      </c>
      <c r="AN11" s="62">
        <v>2052827</v>
      </c>
      <c r="AO11" s="62">
        <v>4602837</v>
      </c>
      <c r="AP11" s="62">
        <v>2306577</v>
      </c>
      <c r="AQ11" s="62">
        <v>2296260</v>
      </c>
      <c r="AR11" s="62">
        <v>4740831</v>
      </c>
      <c r="AS11" s="62">
        <v>2377663</v>
      </c>
      <c r="AT11" s="62">
        <v>2363168</v>
      </c>
      <c r="AU11" s="62">
        <v>3470125</v>
      </c>
      <c r="AV11" s="62">
        <v>1704802</v>
      </c>
      <c r="AW11" s="62">
        <v>1765323</v>
      </c>
      <c r="AX11" s="62">
        <v>5062128</v>
      </c>
      <c r="AY11" s="62">
        <v>2515656</v>
      </c>
      <c r="AZ11" s="62">
        <v>2546472</v>
      </c>
      <c r="BA11" s="62">
        <v>5172552</v>
      </c>
      <c r="BB11" s="62">
        <v>2558369</v>
      </c>
      <c r="BC11" s="62">
        <v>2614183</v>
      </c>
      <c r="BD11" s="62">
        <v>5177279</v>
      </c>
      <c r="BE11" s="62">
        <v>2552339</v>
      </c>
      <c r="BF11" s="62">
        <v>2624940</v>
      </c>
      <c r="BG11" s="62">
        <v>5084098</v>
      </c>
      <c r="BH11" s="62">
        <v>2496243</v>
      </c>
      <c r="BI11" s="62">
        <v>2587855</v>
      </c>
    </row>
    <row r="12" spans="1:61" ht="15" customHeight="1">
      <c r="A12" s="212" t="s">
        <v>101</v>
      </c>
      <c r="B12" s="62">
        <v>200931</v>
      </c>
      <c r="C12" s="62">
        <v>69128</v>
      </c>
      <c r="D12" s="62">
        <v>131803</v>
      </c>
      <c r="E12" s="62">
        <v>184100</v>
      </c>
      <c r="F12" s="62">
        <v>61093</v>
      </c>
      <c r="G12" s="62">
        <v>123007</v>
      </c>
      <c r="H12" s="62">
        <v>166873</v>
      </c>
      <c r="I12" s="62">
        <v>53745</v>
      </c>
      <c r="J12" s="62">
        <v>113128</v>
      </c>
      <c r="K12" s="62">
        <v>155548</v>
      </c>
      <c r="L12" s="62">
        <v>47947</v>
      </c>
      <c r="M12" s="62">
        <v>107601</v>
      </c>
      <c r="N12" s="62">
        <v>146308</v>
      </c>
      <c r="O12" s="62">
        <v>44239</v>
      </c>
      <c r="P12" s="62">
        <v>102069</v>
      </c>
      <c r="Q12" s="62">
        <v>142257</v>
      </c>
      <c r="R12" s="62">
        <v>42056</v>
      </c>
      <c r="S12" s="62">
        <v>100201</v>
      </c>
      <c r="T12" s="62">
        <v>136339</v>
      </c>
      <c r="U12" s="62">
        <v>39443</v>
      </c>
      <c r="V12" s="62">
        <v>96896</v>
      </c>
      <c r="W12" s="62">
        <v>132084</v>
      </c>
      <c r="X12" s="62">
        <v>38064</v>
      </c>
      <c r="Y12" s="62">
        <v>94020</v>
      </c>
      <c r="Z12" s="62">
        <v>131763</v>
      </c>
      <c r="AA12" s="62">
        <v>37694</v>
      </c>
      <c r="AB12" s="62">
        <v>94069</v>
      </c>
      <c r="AC12" s="62">
        <v>128731</v>
      </c>
      <c r="AD12" s="62">
        <v>36898</v>
      </c>
      <c r="AE12" s="62">
        <v>91833</v>
      </c>
      <c r="AF12" s="62">
        <v>128891</v>
      </c>
      <c r="AG12" s="62">
        <v>37019</v>
      </c>
      <c r="AH12" s="62">
        <v>91872</v>
      </c>
      <c r="AI12" s="62">
        <v>133770</v>
      </c>
      <c r="AJ12" s="62">
        <v>39192</v>
      </c>
      <c r="AK12" s="62">
        <v>94578</v>
      </c>
      <c r="AL12" s="62">
        <v>134420</v>
      </c>
      <c r="AM12" s="62">
        <v>39371</v>
      </c>
      <c r="AN12" s="62">
        <v>95049</v>
      </c>
      <c r="AO12" s="62">
        <v>132205</v>
      </c>
      <c r="AP12" s="62">
        <v>38226</v>
      </c>
      <c r="AQ12" s="62">
        <v>93979</v>
      </c>
      <c r="AR12" s="62">
        <v>121342</v>
      </c>
      <c r="AS12" s="62">
        <v>34625</v>
      </c>
      <c r="AT12" s="62">
        <v>86717</v>
      </c>
      <c r="AU12" s="62">
        <v>108555</v>
      </c>
      <c r="AV12" s="62">
        <v>30243</v>
      </c>
      <c r="AW12" s="62">
        <v>78312</v>
      </c>
      <c r="AX12" s="62">
        <v>94241</v>
      </c>
      <c r="AY12" s="62">
        <v>24709</v>
      </c>
      <c r="AZ12" s="62">
        <v>69532</v>
      </c>
      <c r="BA12" s="62">
        <v>88707</v>
      </c>
      <c r="BB12" s="62">
        <v>22795</v>
      </c>
      <c r="BC12" s="62">
        <v>65912</v>
      </c>
      <c r="BD12" s="62">
        <v>91978</v>
      </c>
      <c r="BE12" s="62">
        <v>23246</v>
      </c>
      <c r="BF12" s="62">
        <v>68732</v>
      </c>
      <c r="BG12" s="62">
        <v>103651</v>
      </c>
      <c r="BH12" s="62">
        <v>26639</v>
      </c>
      <c r="BI12" s="62">
        <v>77012</v>
      </c>
    </row>
    <row r="13" spans="1:61" ht="48" customHeight="1">
      <c r="A13" s="227" t="s">
        <v>102</v>
      </c>
      <c r="B13" s="62">
        <v>1718017</v>
      </c>
      <c r="C13" s="62">
        <v>900639</v>
      </c>
      <c r="D13" s="62">
        <v>817378</v>
      </c>
      <c r="E13" s="62">
        <v>1830502</v>
      </c>
      <c r="F13" s="62">
        <v>952281</v>
      </c>
      <c r="G13" s="62">
        <v>878221</v>
      </c>
      <c r="H13" s="62">
        <v>1931631</v>
      </c>
      <c r="I13" s="62">
        <v>995750</v>
      </c>
      <c r="J13" s="62">
        <v>935881</v>
      </c>
      <c r="K13" s="62">
        <v>2023604</v>
      </c>
      <c r="L13" s="62">
        <v>1035798</v>
      </c>
      <c r="M13" s="62">
        <v>987806</v>
      </c>
      <c r="N13" s="62">
        <v>2087698</v>
      </c>
      <c r="O13" s="62">
        <v>1062441</v>
      </c>
      <c r="P13" s="62">
        <v>1025257</v>
      </c>
      <c r="Q13" s="62">
        <v>2150562</v>
      </c>
      <c r="R13" s="62">
        <v>1094752</v>
      </c>
      <c r="S13" s="62">
        <v>1055810</v>
      </c>
      <c r="T13" s="62">
        <v>2230322</v>
      </c>
      <c r="U13" s="62">
        <v>1135068</v>
      </c>
      <c r="V13" s="62">
        <v>1095254</v>
      </c>
      <c r="W13" s="62">
        <v>2317001</v>
      </c>
      <c r="X13" s="62">
        <v>1178346</v>
      </c>
      <c r="Y13" s="62">
        <v>1138655</v>
      </c>
      <c r="Z13" s="62">
        <v>2296381</v>
      </c>
      <c r="AA13" s="62">
        <v>1164934</v>
      </c>
      <c r="AB13" s="62">
        <v>1131447</v>
      </c>
      <c r="AC13" s="62">
        <v>2522248</v>
      </c>
      <c r="AD13" s="62">
        <v>1290806</v>
      </c>
      <c r="AE13" s="62">
        <v>1231442</v>
      </c>
      <c r="AF13" s="62">
        <v>2530925</v>
      </c>
      <c r="AG13" s="62">
        <v>1294131</v>
      </c>
      <c r="AH13" s="62">
        <v>1236794</v>
      </c>
      <c r="AI13" s="62">
        <v>2676843</v>
      </c>
      <c r="AJ13" s="62">
        <v>1373350</v>
      </c>
      <c r="AK13" s="62">
        <v>1303493</v>
      </c>
      <c r="AL13" s="62">
        <v>2936034</v>
      </c>
      <c r="AM13" s="62">
        <v>1523055</v>
      </c>
      <c r="AN13" s="62">
        <v>1412979</v>
      </c>
      <c r="AO13" s="62">
        <v>2910341</v>
      </c>
      <c r="AP13" s="62">
        <v>1493802</v>
      </c>
      <c r="AQ13" s="62">
        <v>1416539</v>
      </c>
      <c r="AR13" s="62">
        <v>3156969</v>
      </c>
      <c r="AS13" s="62">
        <v>1634184</v>
      </c>
      <c r="AT13" s="62">
        <v>1522785</v>
      </c>
      <c r="AU13" s="62">
        <v>3302773</v>
      </c>
      <c r="AV13" s="62">
        <v>1705199</v>
      </c>
      <c r="AW13" s="62">
        <v>1597574</v>
      </c>
      <c r="AX13" s="62">
        <v>3429566</v>
      </c>
      <c r="AY13" s="62">
        <v>1760557</v>
      </c>
      <c r="AZ13" s="62">
        <v>1669009</v>
      </c>
      <c r="BA13" s="62">
        <v>3536340</v>
      </c>
      <c r="BB13" s="62">
        <v>1799586</v>
      </c>
      <c r="BC13" s="62">
        <v>1736754</v>
      </c>
      <c r="BD13" s="62">
        <v>3610744</v>
      </c>
      <c r="BE13" s="62">
        <v>1824030</v>
      </c>
      <c r="BF13" s="62">
        <v>1786715</v>
      </c>
      <c r="BG13" s="62">
        <v>3709975</v>
      </c>
      <c r="BH13" s="62">
        <v>1854945</v>
      </c>
      <c r="BI13" s="62">
        <v>1855030</v>
      </c>
    </row>
    <row r="14" spans="1:61" ht="15.5">
      <c r="A14" s="212" t="s">
        <v>103</v>
      </c>
      <c r="B14" s="62">
        <v>128947</v>
      </c>
      <c r="C14" s="62">
        <v>73667</v>
      </c>
      <c r="D14" s="62">
        <v>55280</v>
      </c>
      <c r="E14" s="62">
        <v>132473</v>
      </c>
      <c r="F14" s="62">
        <v>74489</v>
      </c>
      <c r="G14" s="62">
        <v>57984</v>
      </c>
      <c r="H14" s="62">
        <v>138287</v>
      </c>
      <c r="I14" s="62">
        <v>76802</v>
      </c>
      <c r="J14" s="62">
        <v>61485</v>
      </c>
      <c r="K14" s="62">
        <v>143629</v>
      </c>
      <c r="L14" s="62">
        <v>78538</v>
      </c>
      <c r="M14" s="62">
        <v>65091</v>
      </c>
      <c r="N14" s="62">
        <v>150852</v>
      </c>
      <c r="O14" s="62">
        <v>79737</v>
      </c>
      <c r="P14" s="62">
        <v>71115</v>
      </c>
      <c r="Q14" s="62">
        <v>153907</v>
      </c>
      <c r="R14" s="62">
        <v>80396</v>
      </c>
      <c r="S14" s="62">
        <v>73511</v>
      </c>
      <c r="T14" s="62">
        <v>162003</v>
      </c>
      <c r="U14" s="62">
        <v>82553</v>
      </c>
      <c r="V14" s="62">
        <v>79450</v>
      </c>
      <c r="W14" s="62">
        <v>174282</v>
      </c>
      <c r="X14" s="62">
        <v>88198</v>
      </c>
      <c r="Y14" s="62">
        <v>86084</v>
      </c>
      <c r="Z14" s="62">
        <v>185516</v>
      </c>
      <c r="AA14" s="62">
        <v>91994</v>
      </c>
      <c r="AB14" s="62">
        <v>93522</v>
      </c>
      <c r="AC14" s="62">
        <v>196397</v>
      </c>
      <c r="AD14" s="62">
        <v>95468</v>
      </c>
      <c r="AE14" s="62">
        <v>100929</v>
      </c>
      <c r="AF14" s="62">
        <v>208225</v>
      </c>
      <c r="AG14" s="62">
        <v>99383</v>
      </c>
      <c r="AH14" s="62">
        <v>108842</v>
      </c>
      <c r="AI14" s="62">
        <v>228941</v>
      </c>
      <c r="AJ14" s="62">
        <v>108886</v>
      </c>
      <c r="AK14" s="62">
        <v>120055</v>
      </c>
      <c r="AL14" s="62">
        <v>229894</v>
      </c>
      <c r="AM14" s="62">
        <v>110105</v>
      </c>
      <c r="AN14" s="62">
        <v>119789</v>
      </c>
      <c r="AO14" s="62">
        <v>229201</v>
      </c>
      <c r="AP14" s="62">
        <v>109287</v>
      </c>
      <c r="AQ14" s="62">
        <v>119914</v>
      </c>
      <c r="AR14" s="62">
        <v>237093</v>
      </c>
      <c r="AS14" s="62">
        <v>113396</v>
      </c>
      <c r="AT14" s="62">
        <v>123697</v>
      </c>
      <c r="AU14" s="62">
        <v>237617</v>
      </c>
      <c r="AV14" s="62">
        <v>112945</v>
      </c>
      <c r="AW14" s="62">
        <v>124672</v>
      </c>
      <c r="AX14" s="62">
        <v>238872</v>
      </c>
      <c r="AY14" s="62">
        <v>113311</v>
      </c>
      <c r="AZ14" s="62">
        <v>125561</v>
      </c>
      <c r="BA14" s="62">
        <v>239948</v>
      </c>
      <c r="BB14" s="62">
        <v>115228</v>
      </c>
      <c r="BC14" s="62">
        <v>124720</v>
      </c>
      <c r="BD14" s="62">
        <v>240822</v>
      </c>
      <c r="BE14" s="62">
        <v>115381</v>
      </c>
      <c r="BF14" s="62">
        <v>125441</v>
      </c>
      <c r="BG14" s="62">
        <v>248018</v>
      </c>
      <c r="BH14" s="62">
        <v>117494</v>
      </c>
      <c r="BI14" s="62">
        <v>130524</v>
      </c>
    </row>
    <row r="15" spans="1:61" ht="30.75" customHeight="1">
      <c r="A15" s="227" t="s">
        <v>104</v>
      </c>
      <c r="B15" s="62">
        <v>1051702</v>
      </c>
      <c r="C15" s="62">
        <v>446788</v>
      </c>
      <c r="D15" s="62">
        <v>604914</v>
      </c>
      <c r="E15" s="62">
        <v>1092299</v>
      </c>
      <c r="F15" s="62">
        <v>446089</v>
      </c>
      <c r="G15" s="62">
        <v>646210</v>
      </c>
      <c r="H15" s="62">
        <v>1232843</v>
      </c>
      <c r="I15" s="62">
        <v>467764</v>
      </c>
      <c r="J15" s="62">
        <v>765079</v>
      </c>
      <c r="K15" s="62">
        <v>1179676</v>
      </c>
      <c r="L15" s="62">
        <v>473886</v>
      </c>
      <c r="M15" s="62">
        <v>705790</v>
      </c>
      <c r="N15" s="62">
        <v>1121275</v>
      </c>
      <c r="O15" s="62">
        <v>458107</v>
      </c>
      <c r="P15" s="62">
        <v>663168</v>
      </c>
      <c r="Q15" s="62">
        <v>1227288</v>
      </c>
      <c r="R15" s="62">
        <v>511506</v>
      </c>
      <c r="S15" s="62">
        <v>715782</v>
      </c>
      <c r="T15" s="62">
        <v>1304471</v>
      </c>
      <c r="U15" s="62">
        <v>553405</v>
      </c>
      <c r="V15" s="62">
        <v>751066</v>
      </c>
      <c r="W15" s="62">
        <v>1366199</v>
      </c>
      <c r="X15" s="62">
        <v>580069</v>
      </c>
      <c r="Y15" s="62">
        <v>786130</v>
      </c>
      <c r="Z15" s="62">
        <v>1514568</v>
      </c>
      <c r="AA15" s="62">
        <v>643218</v>
      </c>
      <c r="AB15" s="62">
        <v>871350</v>
      </c>
      <c r="AC15" s="62">
        <v>1496106</v>
      </c>
      <c r="AD15" s="62">
        <v>618946</v>
      </c>
      <c r="AE15" s="62">
        <v>877160</v>
      </c>
      <c r="AF15" s="62">
        <v>1549679</v>
      </c>
      <c r="AG15" s="62">
        <v>644162</v>
      </c>
      <c r="AH15" s="62">
        <v>905517</v>
      </c>
      <c r="AI15" s="62">
        <v>1544154</v>
      </c>
      <c r="AJ15" s="62">
        <v>642240</v>
      </c>
      <c r="AK15" s="62">
        <v>901914</v>
      </c>
      <c r="AL15" s="62">
        <v>1615824</v>
      </c>
      <c r="AM15" s="62">
        <v>666288</v>
      </c>
      <c r="AN15" s="62">
        <v>949536</v>
      </c>
      <c r="AO15" s="62">
        <v>1704951</v>
      </c>
      <c r="AP15" s="62">
        <v>729632</v>
      </c>
      <c r="AQ15" s="62">
        <v>975319</v>
      </c>
      <c r="AR15" s="62">
        <v>1751936</v>
      </c>
      <c r="AS15" s="62">
        <v>737984</v>
      </c>
      <c r="AT15" s="62">
        <v>1013952</v>
      </c>
      <c r="AU15" s="62">
        <v>1861171</v>
      </c>
      <c r="AV15" s="62">
        <v>753550</v>
      </c>
      <c r="AW15" s="62">
        <v>1107621</v>
      </c>
      <c r="AX15" s="62">
        <v>1932361</v>
      </c>
      <c r="AY15" s="62">
        <v>766696</v>
      </c>
      <c r="AZ15" s="62">
        <v>1165665</v>
      </c>
      <c r="BA15" s="62">
        <v>1900985</v>
      </c>
      <c r="BB15" s="62">
        <v>767420</v>
      </c>
      <c r="BC15" s="62">
        <v>1133565</v>
      </c>
      <c r="BD15" s="62">
        <v>1958895</v>
      </c>
      <c r="BE15" s="62">
        <v>793665</v>
      </c>
      <c r="BF15" s="62">
        <v>1165230</v>
      </c>
      <c r="BG15" s="62">
        <v>2059089</v>
      </c>
      <c r="BH15" s="62">
        <v>827474</v>
      </c>
      <c r="BI15" s="62">
        <v>1231615</v>
      </c>
    </row>
    <row r="16" spans="1:61" ht="18" customHeight="1">
      <c r="A16" s="188" t="s">
        <v>105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211"/>
      <c r="AV16" s="211"/>
      <c r="AW16" s="211"/>
      <c r="AX16" s="211"/>
      <c r="AY16" s="211"/>
      <c r="AZ16" s="211"/>
      <c r="BA16" s="211"/>
      <c r="BB16" s="211"/>
      <c r="BC16" s="211"/>
      <c r="BD16" s="211"/>
      <c r="BE16" s="211"/>
      <c r="BF16" s="211"/>
      <c r="BG16" s="211"/>
      <c r="BH16" s="211"/>
      <c r="BI16" s="211"/>
    </row>
    <row r="17" spans="1:45" ht="30.75" customHeigh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row>
    <row r="19" spans="1:45" s="9" customFormat="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row>
    <row r="20" spans="1:45">
      <c r="A20" s="211"/>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11"/>
      <c r="AC20" s="211"/>
      <c r="AD20" s="211"/>
      <c r="AE20" s="211"/>
      <c r="AF20" s="211"/>
      <c r="AG20" s="211"/>
      <c r="AH20" s="211"/>
      <c r="AI20" s="211"/>
      <c r="AJ20" s="211"/>
      <c r="AK20" s="211"/>
      <c r="AL20" s="211"/>
      <c r="AM20" s="211"/>
      <c r="AN20" s="211"/>
      <c r="AO20" s="211"/>
      <c r="AP20" s="9"/>
      <c r="AQ20" s="9"/>
      <c r="AR20" s="9"/>
      <c r="AS20" s="9"/>
    </row>
    <row r="21" spans="1:45">
      <c r="A21" s="211"/>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9"/>
      <c r="AQ21" s="9"/>
      <c r="AR21" s="9"/>
      <c r="AS21" s="9"/>
    </row>
    <row r="22" spans="1:45">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9"/>
      <c r="AQ22" s="9"/>
      <c r="AR22" s="9"/>
      <c r="AS22" s="9"/>
    </row>
    <row r="23" spans="1:45">
      <c r="A23" s="21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9"/>
      <c r="AQ23" s="9"/>
      <c r="AR23" s="9"/>
      <c r="AS23" s="9"/>
    </row>
    <row r="24" spans="1:45">
      <c r="A24" s="211"/>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9"/>
      <c r="AQ24" s="9"/>
      <c r="AR24" s="9"/>
      <c r="AS24" s="9"/>
    </row>
    <row r="25" spans="1:45">
      <c r="A25" s="211"/>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9"/>
      <c r="AQ25" s="9"/>
      <c r="AR25" s="9"/>
      <c r="AS25" s="9"/>
    </row>
    <row r="26" spans="1:45">
      <c r="A26" s="211"/>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9"/>
      <c r="AQ26" s="9"/>
      <c r="AR26" s="9"/>
      <c r="AS26" s="9"/>
    </row>
    <row r="27" spans="1:45">
      <c r="A27" s="211"/>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9"/>
      <c r="AQ27" s="9"/>
      <c r="AR27" s="9"/>
      <c r="AS27" s="9"/>
    </row>
    <row r="28" spans="1:45">
      <c r="A28" s="211"/>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9"/>
      <c r="AQ28" s="9"/>
      <c r="AR28" s="9"/>
      <c r="AS28" s="9"/>
    </row>
    <row r="29" spans="1:45" ht="42.75" customHeight="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9"/>
      <c r="AS29" s="9"/>
    </row>
    <row r="31" spans="1:45" ht="31.5" customHeight="1">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row>
    <row r="37" spans="1:15">
      <c r="A37" s="253"/>
      <c r="B37" s="211"/>
      <c r="C37" s="8"/>
      <c r="D37" s="8"/>
      <c r="E37" s="8"/>
      <c r="F37" s="8"/>
      <c r="G37" s="8"/>
      <c r="H37" s="8"/>
      <c r="I37" s="8"/>
      <c r="J37" s="8"/>
      <c r="K37" s="8"/>
      <c r="L37" s="8"/>
      <c r="M37" s="8"/>
      <c r="N37" s="8"/>
      <c r="O37" s="8"/>
    </row>
    <row r="38" spans="1:15">
      <c r="A38" s="253"/>
      <c r="B38" s="211"/>
      <c r="C38" s="8"/>
      <c r="D38" s="8"/>
      <c r="E38" s="8"/>
      <c r="F38" s="8"/>
      <c r="G38" s="8"/>
      <c r="H38" s="8"/>
      <c r="I38" s="8"/>
      <c r="J38" s="8"/>
      <c r="K38" s="8"/>
      <c r="L38" s="8"/>
      <c r="M38" s="8"/>
      <c r="N38" s="8"/>
      <c r="O38" s="8"/>
    </row>
    <row r="39" spans="1:15">
      <c r="A39" s="253"/>
      <c r="B39" s="211"/>
      <c r="C39" s="8"/>
      <c r="D39" s="8"/>
      <c r="E39" s="8"/>
      <c r="F39" s="8"/>
      <c r="G39" s="8"/>
      <c r="H39" s="8"/>
      <c r="I39" s="8"/>
      <c r="J39" s="8"/>
      <c r="K39" s="8"/>
      <c r="L39" s="8"/>
      <c r="M39" s="8"/>
      <c r="N39" s="8"/>
      <c r="O39" s="8"/>
    </row>
    <row r="40" spans="1:15">
      <c r="A40" s="253"/>
      <c r="B40" s="211"/>
      <c r="C40" s="8"/>
      <c r="D40" s="8"/>
      <c r="E40" s="8"/>
      <c r="F40" s="8"/>
      <c r="G40" s="8"/>
      <c r="H40" s="8"/>
      <c r="I40" s="8"/>
      <c r="J40" s="8"/>
      <c r="K40" s="8"/>
      <c r="L40" s="8"/>
      <c r="M40" s="8"/>
      <c r="N40" s="8"/>
      <c r="O40" s="8"/>
    </row>
  </sheetData>
  <mergeCells count="35">
    <mergeCell ref="Q4:S4"/>
    <mergeCell ref="B4:D4"/>
    <mergeCell ref="E4:G4"/>
    <mergeCell ref="H4:J4"/>
    <mergeCell ref="K4:M4"/>
    <mergeCell ref="N4:P4"/>
    <mergeCell ref="AX4:AZ4"/>
    <mergeCell ref="BA4:BC4"/>
    <mergeCell ref="T4:V4"/>
    <mergeCell ref="W4:Y4"/>
    <mergeCell ref="Z4:AB4"/>
    <mergeCell ref="AC4:AE4"/>
    <mergeCell ref="AF4:AH4"/>
    <mergeCell ref="AI4:AK4"/>
    <mergeCell ref="Z20:AA20"/>
    <mergeCell ref="A37:A38"/>
    <mergeCell ref="BD4:BF4"/>
    <mergeCell ref="BG4:BI4"/>
    <mergeCell ref="B20:C20"/>
    <mergeCell ref="D20:E20"/>
    <mergeCell ref="F20:G20"/>
    <mergeCell ref="H20:I20"/>
    <mergeCell ref="J20:K20"/>
    <mergeCell ref="L20:M20"/>
    <mergeCell ref="N20:O20"/>
    <mergeCell ref="P20:Q20"/>
    <mergeCell ref="AL4:AN4"/>
    <mergeCell ref="AO4:AQ4"/>
    <mergeCell ref="AR4:AT4"/>
    <mergeCell ref="AU4:AW4"/>
    <mergeCell ref="A39:A40"/>
    <mergeCell ref="R20:S20"/>
    <mergeCell ref="T20:U20"/>
    <mergeCell ref="V20:W20"/>
    <mergeCell ref="X20:Y20"/>
  </mergeCell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7" tint="0.39997558519241921"/>
  </sheetPr>
  <dimension ref="A1:N75"/>
  <sheetViews>
    <sheetView zoomScaleNormal="100" workbookViewId="0"/>
  </sheetViews>
  <sheetFormatPr baseColWidth="10" defaultColWidth="11.453125" defaultRowHeight="14.5"/>
  <cols>
    <col min="1" max="1" width="17.1796875" customWidth="1"/>
    <col min="2" max="2" width="4.453125" customWidth="1"/>
    <col min="3" max="12" width="14.1796875" bestFit="1" customWidth="1"/>
  </cols>
  <sheetData>
    <row r="1" spans="1:14" ht="15.5">
      <c r="A1" s="212" t="s">
        <v>1316</v>
      </c>
      <c r="B1" s="212"/>
      <c r="C1" s="212"/>
      <c r="D1" s="212"/>
      <c r="E1" s="212"/>
      <c r="F1" s="212"/>
      <c r="G1" s="212"/>
      <c r="H1" s="1"/>
      <c r="I1" s="1"/>
      <c r="J1" s="1"/>
      <c r="K1" s="1"/>
      <c r="L1" s="1"/>
      <c r="M1" s="211"/>
      <c r="N1" s="211"/>
    </row>
    <row r="2" spans="1:14" ht="15.5">
      <c r="A2" s="212" t="s">
        <v>1216</v>
      </c>
      <c r="B2" s="212"/>
      <c r="C2" s="212"/>
      <c r="D2" s="212"/>
      <c r="E2" s="212"/>
      <c r="F2" s="212"/>
      <c r="G2" s="212"/>
      <c r="H2" s="1"/>
      <c r="I2" s="1"/>
      <c r="J2" s="1"/>
      <c r="K2" s="1"/>
      <c r="L2" s="1"/>
      <c r="M2" s="211"/>
      <c r="N2" s="211"/>
    </row>
    <row r="3" spans="1:14" ht="15.5">
      <c r="A3" s="212" t="s">
        <v>1217</v>
      </c>
      <c r="B3" s="117"/>
      <c r="C3" s="117"/>
      <c r="D3" s="117"/>
      <c r="E3" s="117"/>
      <c r="F3" s="117"/>
      <c r="G3" s="118"/>
      <c r="H3" s="59"/>
      <c r="I3" s="34"/>
      <c r="J3" s="39"/>
      <c r="K3" s="39"/>
      <c r="L3" s="40"/>
      <c r="M3" s="211"/>
      <c r="N3" s="211"/>
    </row>
    <row r="4" spans="1:14">
      <c r="A4" s="27"/>
      <c r="B4" s="27"/>
      <c r="C4" s="27"/>
      <c r="D4" s="27"/>
      <c r="E4" s="27"/>
      <c r="F4" s="27"/>
      <c r="G4" s="27"/>
      <c r="H4" s="27"/>
      <c r="I4" s="27"/>
      <c r="J4" s="27"/>
      <c r="K4" s="27"/>
      <c r="L4" s="27"/>
      <c r="M4" s="211"/>
      <c r="N4" s="211"/>
    </row>
    <row r="5" spans="1:14">
      <c r="A5" s="41"/>
      <c r="B5" s="54"/>
      <c r="C5" s="54"/>
      <c r="D5" s="54"/>
      <c r="E5" s="54"/>
      <c r="F5" s="54"/>
      <c r="G5" s="54"/>
      <c r="H5" s="54"/>
      <c r="I5" s="54"/>
      <c r="J5" s="54"/>
      <c r="K5" s="54"/>
      <c r="L5" s="55"/>
      <c r="M5" s="211"/>
      <c r="N5" s="211"/>
    </row>
    <row r="6" spans="1:14" ht="15.5">
      <c r="A6" s="119"/>
      <c r="B6" s="119"/>
      <c r="C6" s="221" t="s">
        <v>59</v>
      </c>
      <c r="D6" s="221" t="s">
        <v>93</v>
      </c>
      <c r="E6" s="221" t="s">
        <v>61</v>
      </c>
      <c r="F6" s="221" t="s">
        <v>1218</v>
      </c>
      <c r="G6" s="221" t="s">
        <v>60</v>
      </c>
      <c r="H6" s="221" t="s">
        <v>61</v>
      </c>
      <c r="I6" s="221" t="s">
        <v>1219</v>
      </c>
      <c r="J6" s="221" t="s">
        <v>93</v>
      </c>
      <c r="K6" s="221" t="s">
        <v>61</v>
      </c>
      <c r="L6" s="221" t="s">
        <v>1220</v>
      </c>
      <c r="M6" s="221" t="s">
        <v>60</v>
      </c>
      <c r="N6" s="221" t="s">
        <v>61</v>
      </c>
    </row>
    <row r="7" spans="1:14" ht="15.5">
      <c r="A7" s="261">
        <v>2005</v>
      </c>
      <c r="B7" s="221" t="s">
        <v>127</v>
      </c>
      <c r="C7" s="106">
        <v>41441076</v>
      </c>
      <c r="D7" s="106">
        <v>26597801</v>
      </c>
      <c r="E7" s="106">
        <v>14843275</v>
      </c>
      <c r="F7" s="106">
        <v>14826296</v>
      </c>
      <c r="G7" s="106">
        <v>9330961</v>
      </c>
      <c r="H7" s="106">
        <v>5495335</v>
      </c>
      <c r="I7" s="106">
        <v>26362221</v>
      </c>
      <c r="J7" s="106">
        <v>17089504</v>
      </c>
      <c r="K7" s="106">
        <v>9272717</v>
      </c>
      <c r="L7" s="106">
        <v>252559</v>
      </c>
      <c r="M7" s="106">
        <v>177336</v>
      </c>
      <c r="N7" s="106">
        <v>75223</v>
      </c>
    </row>
    <row r="8" spans="1:14" ht="15.5">
      <c r="A8" s="261"/>
      <c r="B8" s="221" t="s">
        <v>128</v>
      </c>
      <c r="C8" s="106">
        <v>41676868</v>
      </c>
      <c r="D8" s="106">
        <v>26379882</v>
      </c>
      <c r="E8" s="106">
        <v>15296986</v>
      </c>
      <c r="F8" s="106">
        <v>14756654</v>
      </c>
      <c r="G8" s="106">
        <v>9208056</v>
      </c>
      <c r="H8" s="106">
        <v>5548598</v>
      </c>
      <c r="I8" s="106">
        <v>26662454</v>
      </c>
      <c r="J8" s="106">
        <v>16993158</v>
      </c>
      <c r="K8" s="106">
        <v>9669296</v>
      </c>
      <c r="L8" s="106">
        <v>257760</v>
      </c>
      <c r="M8" s="106">
        <v>178668</v>
      </c>
      <c r="N8" s="106">
        <v>79092</v>
      </c>
    </row>
    <row r="9" spans="1:14" ht="15.5">
      <c r="A9" s="261"/>
      <c r="B9" s="221" t="s">
        <v>129</v>
      </c>
      <c r="C9" s="106">
        <v>42334898</v>
      </c>
      <c r="D9" s="106">
        <v>26777675</v>
      </c>
      <c r="E9" s="106">
        <v>15557223</v>
      </c>
      <c r="F9" s="106">
        <v>14859040</v>
      </c>
      <c r="G9" s="106">
        <v>9256977</v>
      </c>
      <c r="H9" s="106">
        <v>5602063</v>
      </c>
      <c r="I9" s="106">
        <v>27212531</v>
      </c>
      <c r="J9" s="106">
        <v>17344450</v>
      </c>
      <c r="K9" s="106">
        <v>9868081</v>
      </c>
      <c r="L9" s="106">
        <v>263327</v>
      </c>
      <c r="M9" s="106">
        <v>176248</v>
      </c>
      <c r="N9" s="106">
        <v>87079</v>
      </c>
    </row>
    <row r="10" spans="1:14" ht="15.5">
      <c r="A10" s="261"/>
      <c r="B10" s="221" t="s">
        <v>130</v>
      </c>
      <c r="C10" s="106">
        <v>42863703</v>
      </c>
      <c r="D10" s="106">
        <v>26993388</v>
      </c>
      <c r="E10" s="106">
        <v>15870315</v>
      </c>
      <c r="F10" s="106">
        <v>15183146</v>
      </c>
      <c r="G10" s="106">
        <v>9429222</v>
      </c>
      <c r="H10" s="106">
        <v>5753924</v>
      </c>
      <c r="I10" s="106">
        <v>27419587</v>
      </c>
      <c r="J10" s="106">
        <v>17394229</v>
      </c>
      <c r="K10" s="106">
        <v>10025358</v>
      </c>
      <c r="L10" s="106">
        <v>260970</v>
      </c>
      <c r="M10" s="106">
        <v>169937</v>
      </c>
      <c r="N10" s="106">
        <v>91033</v>
      </c>
    </row>
    <row r="11" spans="1:14" ht="15.5">
      <c r="A11" s="261">
        <v>2006</v>
      </c>
      <c r="B11" s="221" t="s">
        <v>127</v>
      </c>
      <c r="C11" s="106">
        <v>42740936</v>
      </c>
      <c r="D11" s="106">
        <v>26913995</v>
      </c>
      <c r="E11" s="106">
        <v>15826941</v>
      </c>
      <c r="F11" s="106">
        <v>15350730</v>
      </c>
      <c r="G11" s="106">
        <v>9460853</v>
      </c>
      <c r="H11" s="106">
        <v>5889877</v>
      </c>
      <c r="I11" s="106">
        <v>27125015</v>
      </c>
      <c r="J11" s="106">
        <v>17269934</v>
      </c>
      <c r="K11" s="106">
        <v>9855081</v>
      </c>
      <c r="L11" s="106">
        <v>265191</v>
      </c>
      <c r="M11" s="106">
        <v>183208</v>
      </c>
      <c r="N11" s="106">
        <v>81983</v>
      </c>
    </row>
    <row r="12" spans="1:14" ht="15.5">
      <c r="A12" s="261"/>
      <c r="B12" s="221" t="s">
        <v>128</v>
      </c>
      <c r="C12" s="106">
        <v>43212434</v>
      </c>
      <c r="D12" s="106">
        <v>27204670</v>
      </c>
      <c r="E12" s="106">
        <v>16007764</v>
      </c>
      <c r="F12" s="106">
        <v>15335408</v>
      </c>
      <c r="G12" s="106">
        <v>9464119</v>
      </c>
      <c r="H12" s="106">
        <v>5871289</v>
      </c>
      <c r="I12" s="106">
        <v>27608293</v>
      </c>
      <c r="J12" s="106">
        <v>17560121</v>
      </c>
      <c r="K12" s="106">
        <v>10048172</v>
      </c>
      <c r="L12" s="106">
        <v>268733</v>
      </c>
      <c r="M12" s="106">
        <v>180430</v>
      </c>
      <c r="N12" s="106">
        <v>88303</v>
      </c>
    </row>
    <row r="13" spans="1:14" ht="15.5">
      <c r="A13" s="261"/>
      <c r="B13" s="221" t="s">
        <v>129</v>
      </c>
      <c r="C13" s="106">
        <v>43617867</v>
      </c>
      <c r="D13" s="106">
        <v>27334362</v>
      </c>
      <c r="E13" s="106">
        <v>16283505</v>
      </c>
      <c r="F13" s="106">
        <v>15793273</v>
      </c>
      <c r="G13" s="106">
        <v>9720390</v>
      </c>
      <c r="H13" s="106">
        <v>6072883</v>
      </c>
      <c r="I13" s="106">
        <v>27552943</v>
      </c>
      <c r="J13" s="106">
        <v>17428279</v>
      </c>
      <c r="K13" s="106">
        <v>10124664</v>
      </c>
      <c r="L13" s="106">
        <v>271651</v>
      </c>
      <c r="M13" s="106">
        <v>185693</v>
      </c>
      <c r="N13" s="106">
        <v>85958</v>
      </c>
    </row>
    <row r="14" spans="1:14" ht="15.5">
      <c r="A14" s="261"/>
      <c r="B14" s="221" t="s">
        <v>130</v>
      </c>
      <c r="C14" s="106">
        <v>43942607</v>
      </c>
      <c r="D14" s="106">
        <v>27499469</v>
      </c>
      <c r="E14" s="106">
        <v>16443138</v>
      </c>
      <c r="F14" s="106">
        <v>16094167</v>
      </c>
      <c r="G14" s="106">
        <v>9913141</v>
      </c>
      <c r="H14" s="106">
        <v>6181026</v>
      </c>
      <c r="I14" s="106">
        <v>27582675</v>
      </c>
      <c r="J14" s="106">
        <v>17400849</v>
      </c>
      <c r="K14" s="106">
        <v>10181826</v>
      </c>
      <c r="L14" s="106">
        <v>265765</v>
      </c>
      <c r="M14" s="106">
        <v>185479</v>
      </c>
      <c r="N14" s="106">
        <v>80286</v>
      </c>
    </row>
    <row r="15" spans="1:14" ht="15.5">
      <c r="A15" s="261">
        <v>2007</v>
      </c>
      <c r="B15" s="221" t="s">
        <v>127</v>
      </c>
      <c r="C15" s="106">
        <v>43526125</v>
      </c>
      <c r="D15" s="106">
        <v>27286572</v>
      </c>
      <c r="E15" s="106">
        <v>16239553</v>
      </c>
      <c r="F15" s="106">
        <v>16015717</v>
      </c>
      <c r="G15" s="106">
        <v>9893860</v>
      </c>
      <c r="H15" s="106">
        <v>6121857</v>
      </c>
      <c r="I15" s="106">
        <v>27240337</v>
      </c>
      <c r="J15" s="106">
        <v>17212312</v>
      </c>
      <c r="K15" s="106">
        <v>10028025</v>
      </c>
      <c r="L15" s="106">
        <v>270071</v>
      </c>
      <c r="M15" s="106">
        <v>180400</v>
      </c>
      <c r="N15" s="106">
        <v>89671</v>
      </c>
    </row>
    <row r="16" spans="1:14" ht="15.5">
      <c r="A16" s="261"/>
      <c r="B16" s="221" t="s">
        <v>128</v>
      </c>
      <c r="C16" s="106">
        <v>44050928</v>
      </c>
      <c r="D16" s="106">
        <v>27549470</v>
      </c>
      <c r="E16" s="106">
        <v>16501458</v>
      </c>
      <c r="F16" s="106">
        <v>15878897</v>
      </c>
      <c r="G16" s="106">
        <v>9825298</v>
      </c>
      <c r="H16" s="106">
        <v>6053599</v>
      </c>
      <c r="I16" s="106">
        <v>27912370</v>
      </c>
      <c r="J16" s="106">
        <v>17553978</v>
      </c>
      <c r="K16" s="106">
        <v>10358392</v>
      </c>
      <c r="L16" s="106">
        <v>259661</v>
      </c>
      <c r="M16" s="106">
        <v>170194</v>
      </c>
      <c r="N16" s="106">
        <v>89467</v>
      </c>
    </row>
    <row r="17" spans="1:14" ht="15.5">
      <c r="A17" s="261"/>
      <c r="B17" s="221" t="s">
        <v>129</v>
      </c>
      <c r="C17" s="106">
        <v>44101860</v>
      </c>
      <c r="D17" s="106">
        <v>27600335</v>
      </c>
      <c r="E17" s="106">
        <v>16501525</v>
      </c>
      <c r="F17" s="106">
        <v>16056343</v>
      </c>
      <c r="G17" s="106">
        <v>9894077</v>
      </c>
      <c r="H17" s="106">
        <v>6162266</v>
      </c>
      <c r="I17" s="106">
        <v>27779183</v>
      </c>
      <c r="J17" s="106">
        <v>17517283</v>
      </c>
      <c r="K17" s="106">
        <v>10261900</v>
      </c>
      <c r="L17" s="106">
        <v>266334</v>
      </c>
      <c r="M17" s="106">
        <v>188975</v>
      </c>
      <c r="N17" s="106">
        <v>77359</v>
      </c>
    </row>
    <row r="18" spans="1:14" ht="15.5">
      <c r="A18" s="261"/>
      <c r="B18" s="221" t="s">
        <v>130</v>
      </c>
      <c r="C18" s="106">
        <v>45246080</v>
      </c>
      <c r="D18" s="106">
        <v>28087776</v>
      </c>
      <c r="E18" s="106">
        <v>17158304</v>
      </c>
      <c r="F18" s="106">
        <v>16304693</v>
      </c>
      <c r="G18" s="106">
        <v>10084012</v>
      </c>
      <c r="H18" s="106">
        <v>6220681</v>
      </c>
      <c r="I18" s="106">
        <v>28633108</v>
      </c>
      <c r="J18" s="106">
        <v>17785515</v>
      </c>
      <c r="K18" s="106">
        <v>10847593</v>
      </c>
      <c r="L18" s="106">
        <v>308279</v>
      </c>
      <c r="M18" s="106">
        <v>218249</v>
      </c>
      <c r="N18" s="106">
        <v>90030</v>
      </c>
    </row>
    <row r="19" spans="1:14" ht="15.5">
      <c r="A19" s="261">
        <v>2008</v>
      </c>
      <c r="B19" s="221" t="s">
        <v>127</v>
      </c>
      <c r="C19" s="106">
        <v>44651965</v>
      </c>
      <c r="D19" s="106">
        <v>27882320</v>
      </c>
      <c r="E19" s="106">
        <v>16769645</v>
      </c>
      <c r="F19" s="106">
        <v>16310141</v>
      </c>
      <c r="G19" s="106">
        <v>10092079</v>
      </c>
      <c r="H19" s="106">
        <v>6218062</v>
      </c>
      <c r="I19" s="106">
        <v>28042268</v>
      </c>
      <c r="J19" s="106">
        <v>17593467</v>
      </c>
      <c r="K19" s="106">
        <v>10448801</v>
      </c>
      <c r="L19" s="106">
        <v>299556</v>
      </c>
      <c r="M19" s="106">
        <v>196774</v>
      </c>
      <c r="N19" s="106">
        <v>102782</v>
      </c>
    </row>
    <row r="20" spans="1:14" ht="15.5">
      <c r="A20" s="261"/>
      <c r="B20" s="221" t="s">
        <v>128</v>
      </c>
      <c r="C20" s="106">
        <v>45293616</v>
      </c>
      <c r="D20" s="106">
        <v>28305682</v>
      </c>
      <c r="E20" s="106">
        <v>16987934</v>
      </c>
      <c r="F20" s="106">
        <v>16227877</v>
      </c>
      <c r="G20" s="106">
        <v>10063573</v>
      </c>
      <c r="H20" s="106">
        <v>6164304</v>
      </c>
      <c r="I20" s="106">
        <v>28799010</v>
      </c>
      <c r="J20" s="106">
        <v>18056081</v>
      </c>
      <c r="K20" s="106">
        <v>10742929</v>
      </c>
      <c r="L20" s="106">
        <v>266729</v>
      </c>
      <c r="M20" s="106">
        <v>186028</v>
      </c>
      <c r="N20" s="106">
        <v>80701</v>
      </c>
    </row>
    <row r="21" spans="1:14" ht="15" customHeight="1">
      <c r="A21" s="261"/>
      <c r="B21" s="221" t="s">
        <v>129</v>
      </c>
      <c r="C21" s="106">
        <v>45029841</v>
      </c>
      <c r="D21" s="106">
        <v>28293890</v>
      </c>
      <c r="E21" s="106">
        <v>16735951</v>
      </c>
      <c r="F21" s="106">
        <v>16340197</v>
      </c>
      <c r="G21" s="106">
        <v>10091583</v>
      </c>
      <c r="H21" s="106">
        <v>6248614</v>
      </c>
      <c r="I21" s="106">
        <v>28404062</v>
      </c>
      <c r="J21" s="106">
        <v>18001221</v>
      </c>
      <c r="K21" s="106">
        <v>10402841</v>
      </c>
      <c r="L21" s="106">
        <v>285582</v>
      </c>
      <c r="M21" s="106">
        <v>201086</v>
      </c>
      <c r="N21" s="106">
        <v>84496</v>
      </c>
    </row>
    <row r="22" spans="1:14" ht="15" customHeight="1">
      <c r="A22" s="261"/>
      <c r="B22" s="221" t="s">
        <v>130</v>
      </c>
      <c r="C22" s="106">
        <v>44798686</v>
      </c>
      <c r="D22" s="106">
        <v>28080854</v>
      </c>
      <c r="E22" s="106">
        <v>16717832</v>
      </c>
      <c r="F22" s="106">
        <v>16393743</v>
      </c>
      <c r="G22" s="106">
        <v>10150048</v>
      </c>
      <c r="H22" s="106">
        <v>6243695</v>
      </c>
      <c r="I22" s="106">
        <v>28091666</v>
      </c>
      <c r="J22" s="106">
        <v>17716820</v>
      </c>
      <c r="K22" s="106">
        <v>10374846</v>
      </c>
      <c r="L22" s="106">
        <v>313277</v>
      </c>
      <c r="M22" s="106">
        <v>213986</v>
      </c>
      <c r="N22" s="106">
        <v>99291</v>
      </c>
    </row>
    <row r="23" spans="1:14" ht="15.5">
      <c r="A23" s="261">
        <v>2009</v>
      </c>
      <c r="B23" s="221" t="s">
        <v>127</v>
      </c>
      <c r="C23" s="106">
        <v>44627384</v>
      </c>
      <c r="D23" s="106">
        <v>28010008</v>
      </c>
      <c r="E23" s="106">
        <v>16617376</v>
      </c>
      <c r="F23" s="106">
        <v>16016719</v>
      </c>
      <c r="G23" s="106">
        <v>9843218</v>
      </c>
      <c r="H23" s="106">
        <v>6173501</v>
      </c>
      <c r="I23" s="106">
        <v>28344958</v>
      </c>
      <c r="J23" s="106">
        <v>17977738</v>
      </c>
      <c r="K23" s="106">
        <v>10367220</v>
      </c>
      <c r="L23" s="106">
        <v>265707</v>
      </c>
      <c r="M23" s="106">
        <v>189052</v>
      </c>
      <c r="N23" s="106">
        <v>76655</v>
      </c>
    </row>
    <row r="24" spans="1:14" ht="15.5">
      <c r="A24" s="261"/>
      <c r="B24" s="221" t="s">
        <v>128</v>
      </c>
      <c r="C24" s="106">
        <v>45027104</v>
      </c>
      <c r="D24" s="106">
        <v>28195274</v>
      </c>
      <c r="E24" s="106">
        <v>16831830</v>
      </c>
      <c r="F24" s="106">
        <v>15872887</v>
      </c>
      <c r="G24" s="106">
        <v>9755894</v>
      </c>
      <c r="H24" s="106">
        <v>6116993</v>
      </c>
      <c r="I24" s="106">
        <v>28897748</v>
      </c>
      <c r="J24" s="106">
        <v>18260273</v>
      </c>
      <c r="K24" s="106">
        <v>10637475</v>
      </c>
      <c r="L24" s="106">
        <v>256469</v>
      </c>
      <c r="M24" s="106">
        <v>179107</v>
      </c>
      <c r="N24" s="106">
        <v>77362</v>
      </c>
    </row>
    <row r="25" spans="1:14" ht="15" customHeight="1">
      <c r="A25" s="261"/>
      <c r="B25" s="221" t="s">
        <v>129</v>
      </c>
      <c r="C25" s="106">
        <v>45743215</v>
      </c>
      <c r="D25" s="106">
        <v>28352109</v>
      </c>
      <c r="E25" s="106">
        <v>17391106</v>
      </c>
      <c r="F25" s="106">
        <v>15926567</v>
      </c>
      <c r="G25" s="106">
        <v>9732623</v>
      </c>
      <c r="H25" s="106">
        <v>6193944</v>
      </c>
      <c r="I25" s="106">
        <v>29528348</v>
      </c>
      <c r="J25" s="106">
        <v>18424654</v>
      </c>
      <c r="K25" s="106">
        <v>11103694</v>
      </c>
      <c r="L25" s="106">
        <v>288300</v>
      </c>
      <c r="M25" s="106">
        <v>194832</v>
      </c>
      <c r="N25" s="106">
        <v>93468</v>
      </c>
    </row>
    <row r="26" spans="1:14" ht="15.5">
      <c r="A26" s="261"/>
      <c r="B26" s="221" t="s">
        <v>130</v>
      </c>
      <c r="C26" s="106">
        <v>46343704</v>
      </c>
      <c r="D26" s="106">
        <v>28749691</v>
      </c>
      <c r="E26" s="106">
        <v>17594013</v>
      </c>
      <c r="F26" s="106">
        <v>16040023</v>
      </c>
      <c r="G26" s="106">
        <v>9853045</v>
      </c>
      <c r="H26" s="106">
        <v>6186978</v>
      </c>
      <c r="I26" s="106">
        <v>30004338</v>
      </c>
      <c r="J26" s="106">
        <v>18696821</v>
      </c>
      <c r="K26" s="106">
        <v>11307517</v>
      </c>
      <c r="L26" s="106">
        <v>299343</v>
      </c>
      <c r="M26" s="106">
        <v>199825</v>
      </c>
      <c r="N26" s="106">
        <v>99518</v>
      </c>
    </row>
    <row r="27" spans="1:14" ht="15.5">
      <c r="A27" s="261">
        <v>2010</v>
      </c>
      <c r="B27" s="221" t="s">
        <v>127</v>
      </c>
      <c r="C27" s="106">
        <v>45524339</v>
      </c>
      <c r="D27" s="106">
        <v>28421331</v>
      </c>
      <c r="E27" s="106">
        <v>17103008</v>
      </c>
      <c r="F27" s="106">
        <v>15753580</v>
      </c>
      <c r="G27" s="106">
        <v>9654417</v>
      </c>
      <c r="H27" s="106">
        <v>6099163</v>
      </c>
      <c r="I27" s="106">
        <v>29510732</v>
      </c>
      <c r="J27" s="106">
        <v>18589338</v>
      </c>
      <c r="K27" s="106">
        <v>10921394</v>
      </c>
      <c r="L27" s="106">
        <v>260027</v>
      </c>
      <c r="M27" s="106">
        <v>177576</v>
      </c>
      <c r="N27" s="106">
        <v>82451</v>
      </c>
    </row>
    <row r="28" spans="1:14" ht="15.5">
      <c r="A28" s="261"/>
      <c r="B28" s="221" t="s">
        <v>128</v>
      </c>
      <c r="C28" s="106">
        <v>46597624</v>
      </c>
      <c r="D28" s="106">
        <v>29057210</v>
      </c>
      <c r="E28" s="106">
        <v>17540414</v>
      </c>
      <c r="F28" s="106">
        <v>15969203</v>
      </c>
      <c r="G28" s="106">
        <v>9764975</v>
      </c>
      <c r="H28" s="106">
        <v>6204228</v>
      </c>
      <c r="I28" s="106">
        <v>30368212</v>
      </c>
      <c r="J28" s="106">
        <v>19122795</v>
      </c>
      <c r="K28" s="106">
        <v>11245417</v>
      </c>
      <c r="L28" s="106">
        <v>260209</v>
      </c>
      <c r="M28" s="106">
        <v>169440</v>
      </c>
      <c r="N28" s="106">
        <v>90769</v>
      </c>
    </row>
    <row r="29" spans="1:14" ht="15.5">
      <c r="A29" s="261"/>
      <c r="B29" s="221" t="s">
        <v>129</v>
      </c>
      <c r="C29" s="106">
        <v>46452588</v>
      </c>
      <c r="D29" s="106">
        <v>28982757</v>
      </c>
      <c r="E29" s="106">
        <v>17469831</v>
      </c>
      <c r="F29" s="106">
        <v>16142237</v>
      </c>
      <c r="G29" s="106">
        <v>9935209</v>
      </c>
      <c r="H29" s="106">
        <v>6207028</v>
      </c>
      <c r="I29" s="106">
        <v>30060493</v>
      </c>
      <c r="J29" s="106">
        <v>18889247</v>
      </c>
      <c r="K29" s="106">
        <v>11171246</v>
      </c>
      <c r="L29" s="106">
        <v>249858</v>
      </c>
      <c r="M29" s="106">
        <v>158301</v>
      </c>
      <c r="N29" s="106">
        <v>91557</v>
      </c>
    </row>
    <row r="30" spans="1:14" ht="15.5">
      <c r="A30" s="261"/>
      <c r="B30" s="221" t="s">
        <v>130</v>
      </c>
      <c r="C30" s="106">
        <v>45911934</v>
      </c>
      <c r="D30" s="106">
        <v>28768675</v>
      </c>
      <c r="E30" s="106">
        <v>17143259</v>
      </c>
      <c r="F30" s="106">
        <v>16500567</v>
      </c>
      <c r="G30" s="106">
        <v>10197594</v>
      </c>
      <c r="H30" s="106">
        <v>6302973</v>
      </c>
      <c r="I30" s="106">
        <v>29133888</v>
      </c>
      <c r="J30" s="106">
        <v>18394652</v>
      </c>
      <c r="K30" s="106">
        <v>10739236</v>
      </c>
      <c r="L30" s="106">
        <v>277479</v>
      </c>
      <c r="M30" s="106">
        <v>176429</v>
      </c>
      <c r="N30" s="106">
        <v>101050</v>
      </c>
    </row>
    <row r="31" spans="1:14" ht="15.5">
      <c r="A31" s="261">
        <v>2011</v>
      </c>
      <c r="B31" s="221" t="s">
        <v>127</v>
      </c>
      <c r="C31" s="106">
        <v>46005815</v>
      </c>
      <c r="D31" s="106">
        <v>28934497</v>
      </c>
      <c r="E31" s="106">
        <v>17071318</v>
      </c>
      <c r="F31" s="106">
        <v>16121268</v>
      </c>
      <c r="G31" s="106">
        <v>9946068</v>
      </c>
      <c r="H31" s="106">
        <v>6175200</v>
      </c>
      <c r="I31" s="106">
        <v>29622453</v>
      </c>
      <c r="J31" s="106">
        <v>18813837</v>
      </c>
      <c r="K31" s="106">
        <v>10808616</v>
      </c>
      <c r="L31" s="106">
        <v>262094</v>
      </c>
      <c r="M31" s="106">
        <v>174592</v>
      </c>
      <c r="N31" s="106">
        <v>87502</v>
      </c>
    </row>
    <row r="32" spans="1:14" ht="15.5">
      <c r="A32" s="261"/>
      <c r="B32" s="221" t="s">
        <v>128</v>
      </c>
      <c r="C32" s="106">
        <v>46891586</v>
      </c>
      <c r="D32" s="106">
        <v>29316417</v>
      </c>
      <c r="E32" s="106">
        <v>17575169</v>
      </c>
      <c r="F32" s="106">
        <v>16476073</v>
      </c>
      <c r="G32" s="106">
        <v>10160502</v>
      </c>
      <c r="H32" s="106">
        <v>6315571</v>
      </c>
      <c r="I32" s="106">
        <v>30144039</v>
      </c>
      <c r="J32" s="106">
        <v>18974214</v>
      </c>
      <c r="K32" s="106">
        <v>11169825</v>
      </c>
      <c r="L32" s="106">
        <v>271474</v>
      </c>
      <c r="M32" s="106">
        <v>181701</v>
      </c>
      <c r="N32" s="106">
        <v>89773</v>
      </c>
    </row>
    <row r="33" spans="1:14" ht="15.5">
      <c r="A33" s="261"/>
      <c r="B33" s="221" t="s">
        <v>129</v>
      </c>
      <c r="C33" s="106">
        <v>47350681</v>
      </c>
      <c r="D33" s="106">
        <v>29608447</v>
      </c>
      <c r="E33" s="106">
        <v>17742234</v>
      </c>
      <c r="F33" s="106">
        <v>16553124</v>
      </c>
      <c r="G33" s="106">
        <v>10194193</v>
      </c>
      <c r="H33" s="106">
        <v>6358931</v>
      </c>
      <c r="I33" s="106">
        <v>30500883</v>
      </c>
      <c r="J33" s="106">
        <v>19205621</v>
      </c>
      <c r="K33" s="106">
        <v>11295262</v>
      </c>
      <c r="L33" s="106">
        <v>296674</v>
      </c>
      <c r="M33" s="106">
        <v>208633</v>
      </c>
      <c r="N33" s="106">
        <v>88041</v>
      </c>
    </row>
    <row r="34" spans="1:14" ht="15.5">
      <c r="A34" s="261"/>
      <c r="B34" s="221" t="s">
        <v>130</v>
      </c>
      <c r="C34" s="106">
        <v>48307467</v>
      </c>
      <c r="D34" s="106">
        <v>29683385</v>
      </c>
      <c r="E34" s="106">
        <v>18624082</v>
      </c>
      <c r="F34" s="106">
        <v>16925874</v>
      </c>
      <c r="G34" s="106">
        <v>10332586</v>
      </c>
      <c r="H34" s="106">
        <v>6593288</v>
      </c>
      <c r="I34" s="106">
        <v>31075371</v>
      </c>
      <c r="J34" s="106">
        <v>19145822</v>
      </c>
      <c r="K34" s="106">
        <v>11929549</v>
      </c>
      <c r="L34" s="106">
        <v>306222</v>
      </c>
      <c r="M34" s="106">
        <v>204977</v>
      </c>
      <c r="N34" s="106">
        <v>101245</v>
      </c>
    </row>
    <row r="35" spans="1:14" ht="15.5">
      <c r="A35" s="261">
        <v>2012</v>
      </c>
      <c r="B35" s="221" t="s">
        <v>127</v>
      </c>
      <c r="C35" s="106">
        <v>47726265</v>
      </c>
      <c r="D35" s="106">
        <v>29678752</v>
      </c>
      <c r="E35" s="106">
        <v>18047513</v>
      </c>
      <c r="F35" s="106">
        <v>16683078</v>
      </c>
      <c r="G35" s="106">
        <v>10246854</v>
      </c>
      <c r="H35" s="106">
        <v>6436224</v>
      </c>
      <c r="I35" s="106">
        <v>30764738</v>
      </c>
      <c r="J35" s="106">
        <v>19238624</v>
      </c>
      <c r="K35" s="106">
        <v>11526114</v>
      </c>
      <c r="L35" s="106">
        <v>278449</v>
      </c>
      <c r="M35" s="106">
        <v>193274</v>
      </c>
      <c r="N35" s="106">
        <v>85175</v>
      </c>
    </row>
    <row r="36" spans="1:14" ht="15.5">
      <c r="A36" s="261"/>
      <c r="B36" s="221" t="s">
        <v>128</v>
      </c>
      <c r="C36" s="106">
        <v>49003380</v>
      </c>
      <c r="D36" s="106">
        <v>30224369</v>
      </c>
      <c r="E36" s="106">
        <v>18779011</v>
      </c>
      <c r="F36" s="106">
        <v>17226681</v>
      </c>
      <c r="G36" s="106">
        <v>10554879</v>
      </c>
      <c r="H36" s="106">
        <v>6671802</v>
      </c>
      <c r="I36" s="106">
        <v>31502693</v>
      </c>
      <c r="J36" s="106">
        <v>19498740</v>
      </c>
      <c r="K36" s="106">
        <v>12003953</v>
      </c>
      <c r="L36" s="106">
        <v>274006</v>
      </c>
      <c r="M36" s="106">
        <v>170750</v>
      </c>
      <c r="N36" s="106">
        <v>103256</v>
      </c>
    </row>
    <row r="37" spans="1:14" ht="15.5">
      <c r="A37" s="261"/>
      <c r="B37" s="221" t="s">
        <v>129</v>
      </c>
      <c r="C37" s="106">
        <v>49275020</v>
      </c>
      <c r="D37" s="106">
        <v>30458625</v>
      </c>
      <c r="E37" s="106">
        <v>18816395</v>
      </c>
      <c r="F37" s="106">
        <v>17302542</v>
      </c>
      <c r="G37" s="106">
        <v>10664792</v>
      </c>
      <c r="H37" s="106">
        <v>6637750</v>
      </c>
      <c r="I37" s="106">
        <v>31680248</v>
      </c>
      <c r="J37" s="106">
        <v>19595525</v>
      </c>
      <c r="K37" s="106">
        <v>12084723</v>
      </c>
      <c r="L37" s="106">
        <v>292230</v>
      </c>
      <c r="M37" s="106">
        <v>198308</v>
      </c>
      <c r="N37" s="106">
        <v>93922</v>
      </c>
    </row>
    <row r="38" spans="1:14" ht="15.5">
      <c r="A38" s="261"/>
      <c r="B38" s="221" t="s">
        <v>130</v>
      </c>
      <c r="C38" s="106">
        <v>48822271</v>
      </c>
      <c r="D38" s="106">
        <v>30131190</v>
      </c>
      <c r="E38" s="106">
        <v>18691081</v>
      </c>
      <c r="F38" s="106">
        <v>17673399</v>
      </c>
      <c r="G38" s="106">
        <v>10904493</v>
      </c>
      <c r="H38" s="106">
        <v>6768906</v>
      </c>
      <c r="I38" s="106">
        <v>30835224</v>
      </c>
      <c r="J38" s="106">
        <v>19014408</v>
      </c>
      <c r="K38" s="106">
        <v>11820816</v>
      </c>
      <c r="L38" s="106">
        <v>313648</v>
      </c>
      <c r="M38" s="106">
        <v>212289</v>
      </c>
      <c r="N38" s="106">
        <v>101359</v>
      </c>
    </row>
    <row r="39" spans="1:14" ht="15.5">
      <c r="A39" s="261">
        <v>2013</v>
      </c>
      <c r="B39" s="221" t="s">
        <v>127</v>
      </c>
      <c r="C39" s="106">
        <v>48358255</v>
      </c>
      <c r="D39" s="106">
        <v>30071937</v>
      </c>
      <c r="E39" s="106">
        <v>18286318</v>
      </c>
      <c r="F39" s="106">
        <v>17361462</v>
      </c>
      <c r="G39" s="106">
        <v>10645846</v>
      </c>
      <c r="H39" s="106">
        <v>6715616</v>
      </c>
      <c r="I39" s="106">
        <v>30729663</v>
      </c>
      <c r="J39" s="106">
        <v>19256698</v>
      </c>
      <c r="K39" s="106">
        <v>11472965</v>
      </c>
      <c r="L39" s="106">
        <v>267130</v>
      </c>
      <c r="M39" s="106">
        <v>169393</v>
      </c>
      <c r="N39" s="106">
        <v>97737</v>
      </c>
    </row>
    <row r="40" spans="1:14" ht="15.5">
      <c r="A40" s="261"/>
      <c r="B40" s="221" t="s">
        <v>128</v>
      </c>
      <c r="C40" s="106">
        <v>49296229</v>
      </c>
      <c r="D40" s="106">
        <v>30333984</v>
      </c>
      <c r="E40" s="106">
        <v>18962245</v>
      </c>
      <c r="F40" s="106">
        <v>17716433</v>
      </c>
      <c r="G40" s="106">
        <v>10805905</v>
      </c>
      <c r="H40" s="106">
        <v>6910528</v>
      </c>
      <c r="I40" s="106">
        <v>31302185</v>
      </c>
      <c r="J40" s="106">
        <v>19348444</v>
      </c>
      <c r="K40" s="106">
        <v>11953741</v>
      </c>
      <c r="L40" s="106">
        <v>277611</v>
      </c>
      <c r="M40" s="106">
        <v>179635</v>
      </c>
      <c r="N40" s="106">
        <v>97976</v>
      </c>
    </row>
    <row r="41" spans="1:14" ht="15.5">
      <c r="A41" s="261"/>
      <c r="B41" s="221" t="s">
        <v>129</v>
      </c>
      <c r="C41" s="106">
        <v>49309167</v>
      </c>
      <c r="D41" s="106">
        <v>30415501</v>
      </c>
      <c r="E41" s="106">
        <v>18893666</v>
      </c>
      <c r="F41" s="106">
        <v>17738133</v>
      </c>
      <c r="G41" s="106">
        <v>10807839</v>
      </c>
      <c r="H41" s="106">
        <v>6930294</v>
      </c>
      <c r="I41" s="106">
        <v>31356958</v>
      </c>
      <c r="J41" s="106">
        <v>19460926</v>
      </c>
      <c r="K41" s="106">
        <v>11896032</v>
      </c>
      <c r="L41" s="106">
        <v>214076</v>
      </c>
      <c r="M41" s="106">
        <v>146736</v>
      </c>
      <c r="N41" s="106">
        <v>67340</v>
      </c>
    </row>
    <row r="42" spans="1:14" ht="15.5">
      <c r="A42" s="261"/>
      <c r="B42" s="221" t="s">
        <v>130</v>
      </c>
      <c r="C42" s="106">
        <v>49945599</v>
      </c>
      <c r="D42" s="106">
        <v>30771062</v>
      </c>
      <c r="E42" s="106">
        <v>19174537</v>
      </c>
      <c r="F42" s="106">
        <v>18056654</v>
      </c>
      <c r="G42" s="106">
        <v>11041885</v>
      </c>
      <c r="H42" s="106">
        <v>7014769</v>
      </c>
      <c r="I42" s="106">
        <v>31597517</v>
      </c>
      <c r="J42" s="106">
        <v>19537108</v>
      </c>
      <c r="K42" s="106">
        <v>12060409</v>
      </c>
      <c r="L42" s="106">
        <v>291428</v>
      </c>
      <c r="M42" s="106">
        <v>192069</v>
      </c>
      <c r="N42" s="106">
        <v>99359</v>
      </c>
    </row>
    <row r="43" spans="1:14" ht="15.5">
      <c r="A43" s="261">
        <v>2014</v>
      </c>
      <c r="B43" s="221" t="s">
        <v>127</v>
      </c>
      <c r="C43" s="106">
        <v>49080947</v>
      </c>
      <c r="D43" s="106">
        <v>30474329</v>
      </c>
      <c r="E43" s="106">
        <v>18606618</v>
      </c>
      <c r="F43" s="106">
        <v>18095867</v>
      </c>
      <c r="G43" s="106">
        <v>11098518</v>
      </c>
      <c r="H43" s="106">
        <v>6997349</v>
      </c>
      <c r="I43" s="106">
        <v>30745648</v>
      </c>
      <c r="J43" s="106">
        <v>19209223</v>
      </c>
      <c r="K43" s="106">
        <v>11536425</v>
      </c>
      <c r="L43" s="106">
        <v>239432</v>
      </c>
      <c r="M43" s="106">
        <v>166588</v>
      </c>
      <c r="N43" s="106">
        <v>72844</v>
      </c>
    </row>
    <row r="44" spans="1:14" ht="15.5">
      <c r="A44" s="261"/>
      <c r="B44" s="221" t="s">
        <v>128</v>
      </c>
      <c r="C44" s="106">
        <v>49301557</v>
      </c>
      <c r="D44" s="106">
        <v>30590631</v>
      </c>
      <c r="E44" s="106">
        <v>18710926</v>
      </c>
      <c r="F44" s="106">
        <v>18264016</v>
      </c>
      <c r="G44" s="106">
        <v>11203672</v>
      </c>
      <c r="H44" s="106">
        <v>7060344</v>
      </c>
      <c r="I44" s="106">
        <v>30797308</v>
      </c>
      <c r="J44" s="106">
        <v>19222867</v>
      </c>
      <c r="K44" s="106">
        <v>11574441</v>
      </c>
      <c r="L44" s="106">
        <v>240233</v>
      </c>
      <c r="M44" s="106">
        <v>164092</v>
      </c>
      <c r="N44" s="106">
        <v>76141</v>
      </c>
    </row>
    <row r="45" spans="1:14" ht="15.5">
      <c r="A45" s="261"/>
      <c r="B45" s="221" t="s">
        <v>129</v>
      </c>
      <c r="C45" s="106">
        <v>49455344</v>
      </c>
      <c r="D45" s="106">
        <v>30849270</v>
      </c>
      <c r="E45" s="106">
        <v>18606074</v>
      </c>
      <c r="F45" s="106">
        <v>18207251</v>
      </c>
      <c r="G45" s="106">
        <v>11171815</v>
      </c>
      <c r="H45" s="106">
        <v>7035436</v>
      </c>
      <c r="I45" s="106">
        <v>31005869</v>
      </c>
      <c r="J45" s="106">
        <v>19505152</v>
      </c>
      <c r="K45" s="106">
        <v>11500717</v>
      </c>
      <c r="L45" s="106">
        <v>242224</v>
      </c>
      <c r="M45" s="106">
        <v>172303</v>
      </c>
      <c r="N45" s="106">
        <v>69921</v>
      </c>
    </row>
    <row r="46" spans="1:14" ht="15.5">
      <c r="A46" s="261"/>
      <c r="B46" s="221" t="s">
        <v>130</v>
      </c>
      <c r="C46" s="106">
        <v>49823798</v>
      </c>
      <c r="D46" s="106">
        <v>31032132</v>
      </c>
      <c r="E46" s="106">
        <v>18791666</v>
      </c>
      <c r="F46" s="106">
        <v>18267966</v>
      </c>
      <c r="G46" s="106">
        <v>11230942</v>
      </c>
      <c r="H46" s="106">
        <v>7037024</v>
      </c>
      <c r="I46" s="106">
        <v>31299257</v>
      </c>
      <c r="J46" s="106">
        <v>19622416</v>
      </c>
      <c r="K46" s="106">
        <v>11676841</v>
      </c>
      <c r="L46" s="106">
        <v>256575</v>
      </c>
      <c r="M46" s="106">
        <v>178774</v>
      </c>
      <c r="N46" s="106">
        <v>77801</v>
      </c>
    </row>
    <row r="47" spans="1:14" ht="15.5">
      <c r="A47" s="261">
        <v>2015</v>
      </c>
      <c r="B47" s="221" t="s">
        <v>127</v>
      </c>
      <c r="C47" s="106">
        <v>49806064</v>
      </c>
      <c r="D47" s="106">
        <v>31009993</v>
      </c>
      <c r="E47" s="106">
        <v>18796071</v>
      </c>
      <c r="F47" s="106">
        <v>18296094</v>
      </c>
      <c r="G47" s="106">
        <v>11248533</v>
      </c>
      <c r="H47" s="106">
        <v>7047561</v>
      </c>
      <c r="I47" s="106">
        <v>31277688</v>
      </c>
      <c r="J47" s="106">
        <v>19608814</v>
      </c>
      <c r="K47" s="106">
        <v>11668874</v>
      </c>
      <c r="L47" s="106">
        <v>232282</v>
      </c>
      <c r="M47" s="106">
        <v>152646</v>
      </c>
      <c r="N47" s="106">
        <v>79636</v>
      </c>
    </row>
    <row r="48" spans="1:14" ht="15.5">
      <c r="A48" s="261"/>
      <c r="B48" s="221" t="s">
        <v>128</v>
      </c>
      <c r="C48" s="106">
        <v>50336088</v>
      </c>
      <c r="D48" s="106">
        <v>31309072</v>
      </c>
      <c r="E48" s="106">
        <v>19027016</v>
      </c>
      <c r="F48" s="106">
        <v>18511000</v>
      </c>
      <c r="G48" s="106">
        <v>11387774</v>
      </c>
      <c r="H48" s="106">
        <v>7123226</v>
      </c>
      <c r="I48" s="106">
        <v>31579134</v>
      </c>
      <c r="J48" s="106">
        <v>19757668</v>
      </c>
      <c r="K48" s="106">
        <v>11821466</v>
      </c>
      <c r="L48" s="106">
        <v>245954</v>
      </c>
      <c r="M48" s="106">
        <v>163630</v>
      </c>
      <c r="N48" s="106">
        <v>82324</v>
      </c>
    </row>
    <row r="49" spans="1:14" ht="15.5">
      <c r="A49" s="261"/>
      <c r="B49" s="221" t="s">
        <v>129</v>
      </c>
      <c r="C49" s="106">
        <v>50734656</v>
      </c>
      <c r="D49" s="106">
        <v>31457961</v>
      </c>
      <c r="E49" s="106">
        <v>19276695</v>
      </c>
      <c r="F49" s="106">
        <v>18525872</v>
      </c>
      <c r="G49" s="106">
        <v>11382646</v>
      </c>
      <c r="H49" s="106">
        <v>7143226</v>
      </c>
      <c r="I49" s="106">
        <v>31951702</v>
      </c>
      <c r="J49" s="106">
        <v>19901306</v>
      </c>
      <c r="K49" s="106">
        <v>12050396</v>
      </c>
      <c r="L49" s="106">
        <v>257082</v>
      </c>
      <c r="M49" s="106">
        <v>174009</v>
      </c>
      <c r="N49" s="106">
        <v>83073</v>
      </c>
    </row>
    <row r="50" spans="1:14" ht="15.5">
      <c r="A50" s="261"/>
      <c r="B50" s="221" t="s">
        <v>130</v>
      </c>
      <c r="C50" s="106">
        <v>51568519</v>
      </c>
      <c r="D50" s="106">
        <v>31757776</v>
      </c>
      <c r="E50" s="106">
        <v>19810743</v>
      </c>
      <c r="F50" s="106">
        <v>18758772</v>
      </c>
      <c r="G50" s="106">
        <v>11561156</v>
      </c>
      <c r="H50" s="106">
        <v>7197616</v>
      </c>
      <c r="I50" s="106">
        <v>32552232</v>
      </c>
      <c r="J50" s="106">
        <v>20023430</v>
      </c>
      <c r="K50" s="106">
        <v>12528802</v>
      </c>
      <c r="L50" s="106">
        <v>257515</v>
      </c>
      <c r="M50" s="106">
        <v>173190</v>
      </c>
      <c r="N50" s="106">
        <v>84325</v>
      </c>
    </row>
    <row r="51" spans="1:14" ht="15.5">
      <c r="A51" s="261">
        <v>2016</v>
      </c>
      <c r="B51" s="221" t="s">
        <v>127</v>
      </c>
      <c r="C51" s="106">
        <v>50778629</v>
      </c>
      <c r="D51" s="106">
        <v>31481902</v>
      </c>
      <c r="E51" s="106">
        <v>19296727</v>
      </c>
      <c r="F51" s="106">
        <v>18656899</v>
      </c>
      <c r="G51" s="106">
        <v>11448015</v>
      </c>
      <c r="H51" s="106">
        <v>7208884</v>
      </c>
      <c r="I51" s="106">
        <v>31875453</v>
      </c>
      <c r="J51" s="106">
        <v>19865746</v>
      </c>
      <c r="K51" s="106">
        <v>12009707</v>
      </c>
      <c r="L51" s="106">
        <v>246277</v>
      </c>
      <c r="M51" s="106">
        <v>168141</v>
      </c>
      <c r="N51" s="106">
        <v>78136</v>
      </c>
    </row>
    <row r="52" spans="1:14" ht="15.5">
      <c r="A52" s="261"/>
      <c r="B52" s="221" t="s">
        <v>128</v>
      </c>
      <c r="C52" s="106">
        <v>51433590</v>
      </c>
      <c r="D52" s="106">
        <v>31780102</v>
      </c>
      <c r="E52" s="106">
        <v>19653488</v>
      </c>
      <c r="F52" s="106">
        <v>19032241</v>
      </c>
      <c r="G52" s="106">
        <v>11636369</v>
      </c>
      <c r="H52" s="106">
        <v>7395872</v>
      </c>
      <c r="I52" s="106">
        <v>32163901</v>
      </c>
      <c r="J52" s="106">
        <v>19992427</v>
      </c>
      <c r="K52" s="106">
        <v>12171474</v>
      </c>
      <c r="L52" s="106">
        <v>237448</v>
      </c>
      <c r="M52" s="106">
        <v>151306</v>
      </c>
      <c r="N52" s="106">
        <v>86142</v>
      </c>
    </row>
    <row r="53" spans="1:14" ht="15.5">
      <c r="A53" s="261"/>
      <c r="B53" s="221" t="s">
        <v>129</v>
      </c>
      <c r="C53" s="106">
        <v>52043100</v>
      </c>
      <c r="D53" s="106">
        <v>32118633</v>
      </c>
      <c r="E53" s="106">
        <v>19924467</v>
      </c>
      <c r="F53" s="106">
        <v>19257025</v>
      </c>
      <c r="G53" s="106">
        <v>11803518</v>
      </c>
      <c r="H53" s="106">
        <v>7453507</v>
      </c>
      <c r="I53" s="106">
        <v>32511403</v>
      </c>
      <c r="J53" s="106">
        <v>20133201</v>
      </c>
      <c r="K53" s="106">
        <v>12378202</v>
      </c>
      <c r="L53" s="106">
        <v>274672</v>
      </c>
      <c r="M53" s="106">
        <v>181914</v>
      </c>
      <c r="N53" s="106">
        <v>92758</v>
      </c>
    </row>
    <row r="54" spans="1:14" ht="15.5">
      <c r="A54" s="261"/>
      <c r="B54" s="221" t="s">
        <v>130</v>
      </c>
      <c r="C54" s="106">
        <v>52123674</v>
      </c>
      <c r="D54" s="106">
        <v>32216131</v>
      </c>
      <c r="E54" s="106">
        <v>19907543</v>
      </c>
      <c r="F54" s="106">
        <v>19383551</v>
      </c>
      <c r="G54" s="106">
        <v>11812259</v>
      </c>
      <c r="H54" s="106">
        <v>7571292</v>
      </c>
      <c r="I54" s="106">
        <v>32448867</v>
      </c>
      <c r="J54" s="106">
        <v>20220529</v>
      </c>
      <c r="K54" s="106">
        <v>12228338</v>
      </c>
      <c r="L54" s="106">
        <v>291256</v>
      </c>
      <c r="M54" s="106">
        <v>183343</v>
      </c>
      <c r="N54" s="106">
        <v>107913</v>
      </c>
    </row>
    <row r="55" spans="1:14" ht="15.5">
      <c r="A55" s="261">
        <v>2017</v>
      </c>
      <c r="B55" s="221" t="s">
        <v>127</v>
      </c>
      <c r="C55" s="106">
        <v>51859895</v>
      </c>
      <c r="D55" s="106">
        <v>32132937</v>
      </c>
      <c r="E55" s="106">
        <v>19726958</v>
      </c>
      <c r="F55" s="106">
        <v>19211445</v>
      </c>
      <c r="G55" s="106">
        <v>11736778</v>
      </c>
      <c r="H55" s="106">
        <v>7474667</v>
      </c>
      <c r="I55" s="106">
        <v>32373043</v>
      </c>
      <c r="J55" s="106">
        <v>20211716</v>
      </c>
      <c r="K55" s="106">
        <v>12161327</v>
      </c>
      <c r="L55" s="106">
        <v>275407</v>
      </c>
      <c r="M55" s="106">
        <v>184443</v>
      </c>
      <c r="N55" s="106">
        <v>90964</v>
      </c>
    </row>
    <row r="56" spans="1:14" ht="15.5">
      <c r="A56" s="261"/>
      <c r="B56" s="221" t="s">
        <v>128</v>
      </c>
      <c r="C56" s="106">
        <v>52198611</v>
      </c>
      <c r="D56" s="106">
        <v>32330533</v>
      </c>
      <c r="E56" s="106">
        <v>19868078</v>
      </c>
      <c r="F56" s="106">
        <v>19564054</v>
      </c>
      <c r="G56" s="106">
        <v>11906568</v>
      </c>
      <c r="H56" s="106">
        <v>7657486</v>
      </c>
      <c r="I56" s="106">
        <v>32352931</v>
      </c>
      <c r="J56" s="106">
        <v>20243227</v>
      </c>
      <c r="K56" s="106">
        <v>12109704</v>
      </c>
      <c r="L56" s="106">
        <v>281626</v>
      </c>
      <c r="M56" s="106">
        <v>180738</v>
      </c>
      <c r="N56" s="106">
        <v>100888</v>
      </c>
    </row>
    <row r="57" spans="1:14" ht="15.5">
      <c r="A57" s="261"/>
      <c r="B57" s="221" t="s">
        <v>129</v>
      </c>
      <c r="C57" s="106">
        <v>52438646</v>
      </c>
      <c r="D57" s="106">
        <v>32566333</v>
      </c>
      <c r="E57" s="106">
        <v>19872313</v>
      </c>
      <c r="F57" s="106">
        <v>19560956</v>
      </c>
      <c r="G57" s="106">
        <v>11989025</v>
      </c>
      <c r="H57" s="106">
        <v>7571931</v>
      </c>
      <c r="I57" s="106">
        <v>32597133</v>
      </c>
      <c r="J57" s="106">
        <v>20395807</v>
      </c>
      <c r="K57" s="106">
        <v>12201326</v>
      </c>
      <c r="L57" s="106">
        <v>280557</v>
      </c>
      <c r="M57" s="106">
        <v>181501</v>
      </c>
      <c r="N57" s="106">
        <v>99056</v>
      </c>
    </row>
    <row r="58" spans="1:14" ht="15.5">
      <c r="A58" s="261"/>
      <c r="B58" s="221" t="s">
        <v>130</v>
      </c>
      <c r="C58" s="106">
        <v>52865845</v>
      </c>
      <c r="D58" s="106">
        <v>32682875</v>
      </c>
      <c r="E58" s="106">
        <v>20182970</v>
      </c>
      <c r="F58" s="106">
        <v>19678776</v>
      </c>
      <c r="G58" s="106">
        <v>11942233</v>
      </c>
      <c r="H58" s="106">
        <v>7736543</v>
      </c>
      <c r="I58" s="106">
        <v>32868034</v>
      </c>
      <c r="J58" s="106">
        <v>20531695</v>
      </c>
      <c r="K58" s="106">
        <v>12336339</v>
      </c>
      <c r="L58" s="106">
        <v>319035</v>
      </c>
      <c r="M58" s="106">
        <v>208947</v>
      </c>
      <c r="N58" s="106">
        <v>110088</v>
      </c>
    </row>
    <row r="59" spans="1:14" ht="15.5">
      <c r="A59" s="261">
        <v>2018</v>
      </c>
      <c r="B59" s="221" t="s">
        <v>127</v>
      </c>
      <c r="C59" s="106">
        <v>52876916</v>
      </c>
      <c r="D59" s="106">
        <v>32776410</v>
      </c>
      <c r="E59" s="106">
        <v>20100506</v>
      </c>
      <c r="F59" s="106">
        <v>19683852</v>
      </c>
      <c r="G59" s="106">
        <v>12001980</v>
      </c>
      <c r="H59" s="106">
        <v>7681872</v>
      </c>
      <c r="I59" s="106">
        <v>32902014</v>
      </c>
      <c r="J59" s="106">
        <v>20583198</v>
      </c>
      <c r="K59" s="106">
        <v>12318816</v>
      </c>
      <c r="L59" s="106">
        <v>291050</v>
      </c>
      <c r="M59" s="106">
        <v>191232</v>
      </c>
      <c r="N59" s="106">
        <v>99818</v>
      </c>
    </row>
    <row r="60" spans="1:14" ht="15.5">
      <c r="A60" s="261"/>
      <c r="B60" s="221" t="s">
        <v>128</v>
      </c>
      <c r="C60" s="106">
        <v>53785257</v>
      </c>
      <c r="D60" s="106">
        <v>33118332</v>
      </c>
      <c r="E60" s="106">
        <v>20666925</v>
      </c>
      <c r="F60" s="106">
        <v>20237503</v>
      </c>
      <c r="G60" s="106">
        <v>12250171</v>
      </c>
      <c r="H60" s="106">
        <v>7987332</v>
      </c>
      <c r="I60" s="106">
        <v>33208684</v>
      </c>
      <c r="J60" s="106">
        <v>20636480</v>
      </c>
      <c r="K60" s="106">
        <v>12572204</v>
      </c>
      <c r="L60" s="106">
        <v>339070</v>
      </c>
      <c r="M60" s="106">
        <v>231681</v>
      </c>
      <c r="N60" s="106">
        <v>107389</v>
      </c>
    </row>
    <row r="61" spans="1:14" ht="15.5">
      <c r="A61" s="261"/>
      <c r="B61" s="221" t="s">
        <v>129</v>
      </c>
      <c r="C61" s="106">
        <v>54027997</v>
      </c>
      <c r="D61" s="106">
        <v>33428261</v>
      </c>
      <c r="E61" s="106">
        <v>20599736</v>
      </c>
      <c r="F61" s="106">
        <v>20277732</v>
      </c>
      <c r="G61" s="106">
        <v>12308595</v>
      </c>
      <c r="H61" s="106">
        <v>7969137</v>
      </c>
      <c r="I61" s="106">
        <v>33411341</v>
      </c>
      <c r="J61" s="106">
        <v>20890917</v>
      </c>
      <c r="K61" s="106">
        <v>12520424</v>
      </c>
      <c r="L61" s="106">
        <v>338924</v>
      </c>
      <c r="M61" s="106">
        <v>228749</v>
      </c>
      <c r="N61" s="106">
        <v>110175</v>
      </c>
    </row>
    <row r="62" spans="1:14" ht="15.5">
      <c r="A62" s="261"/>
      <c r="B62" s="221" t="s">
        <v>130</v>
      </c>
      <c r="C62" s="106">
        <v>54194608</v>
      </c>
      <c r="D62" s="106">
        <v>33286552</v>
      </c>
      <c r="E62" s="106">
        <v>20908056</v>
      </c>
      <c r="F62" s="106">
        <v>20284697</v>
      </c>
      <c r="G62" s="106">
        <v>12317628</v>
      </c>
      <c r="H62" s="106">
        <v>7967069</v>
      </c>
      <c r="I62" s="106">
        <v>33585753</v>
      </c>
      <c r="J62" s="106">
        <v>20757856</v>
      </c>
      <c r="K62" s="106">
        <v>12827897</v>
      </c>
      <c r="L62" s="106">
        <v>324158</v>
      </c>
      <c r="M62" s="106">
        <v>211068</v>
      </c>
      <c r="N62" s="106">
        <v>113090</v>
      </c>
    </row>
    <row r="63" spans="1:14" ht="15.5">
      <c r="A63" s="261">
        <v>2019</v>
      </c>
      <c r="B63" s="221" t="s">
        <v>127</v>
      </c>
      <c r="C63" s="106">
        <v>54152266</v>
      </c>
      <c r="D63" s="106">
        <v>33269205</v>
      </c>
      <c r="E63" s="106">
        <v>20883061</v>
      </c>
      <c r="F63" s="106">
        <v>20086111</v>
      </c>
      <c r="G63" s="106">
        <v>12235637</v>
      </c>
      <c r="H63" s="106">
        <v>7850474</v>
      </c>
      <c r="I63" s="106">
        <v>33770222</v>
      </c>
      <c r="J63" s="106">
        <v>20841431</v>
      </c>
      <c r="K63" s="106">
        <v>12928791</v>
      </c>
      <c r="L63" s="106">
        <v>295933</v>
      </c>
      <c r="M63" s="106">
        <v>192137</v>
      </c>
      <c r="N63" s="106">
        <v>103796</v>
      </c>
    </row>
    <row r="64" spans="1:14" ht="15.5">
      <c r="A64" s="261"/>
      <c r="B64" s="221" t="s">
        <v>128</v>
      </c>
      <c r="C64" s="106">
        <v>54936719</v>
      </c>
      <c r="D64" s="106">
        <v>33449817</v>
      </c>
      <c r="E64" s="106">
        <v>21486902</v>
      </c>
      <c r="F64" s="106">
        <v>20655404</v>
      </c>
      <c r="G64" s="106">
        <v>12419796</v>
      </c>
      <c r="H64" s="106">
        <v>8235608</v>
      </c>
      <c r="I64" s="106">
        <v>33955175</v>
      </c>
      <c r="J64" s="106">
        <v>20814760</v>
      </c>
      <c r="K64" s="106">
        <v>13140415</v>
      </c>
      <c r="L64" s="106">
        <v>326140</v>
      </c>
      <c r="M64" s="106">
        <v>215261</v>
      </c>
      <c r="N64" s="106">
        <v>110879</v>
      </c>
    </row>
    <row r="65" spans="1:14" ht="15.5">
      <c r="A65" s="261"/>
      <c r="B65" s="221" t="s">
        <v>129</v>
      </c>
      <c r="C65" s="106">
        <v>55201939</v>
      </c>
      <c r="D65" s="106">
        <v>33636879</v>
      </c>
      <c r="E65" s="106">
        <v>21565060</v>
      </c>
      <c r="F65" s="106">
        <v>20585237</v>
      </c>
      <c r="G65" s="106">
        <v>12442564</v>
      </c>
      <c r="H65" s="106">
        <v>8142673</v>
      </c>
      <c r="I65" s="106">
        <v>34284059</v>
      </c>
      <c r="J65" s="106">
        <v>20976510</v>
      </c>
      <c r="K65" s="106">
        <v>13307549</v>
      </c>
      <c r="L65" s="106">
        <v>332643</v>
      </c>
      <c r="M65" s="106">
        <v>217805</v>
      </c>
      <c r="N65" s="106">
        <v>114838</v>
      </c>
    </row>
    <row r="66" spans="1:14" ht="15.5">
      <c r="A66" s="261"/>
      <c r="B66" s="221" t="s">
        <v>130</v>
      </c>
      <c r="C66" s="106">
        <v>55683450</v>
      </c>
      <c r="D66" s="106">
        <v>33651195</v>
      </c>
      <c r="E66" s="106">
        <v>22032255</v>
      </c>
      <c r="F66" s="106">
        <v>20958221</v>
      </c>
      <c r="G66" s="106">
        <v>12616861</v>
      </c>
      <c r="H66" s="106">
        <v>8341360</v>
      </c>
      <c r="I66" s="106">
        <v>34376719</v>
      </c>
      <c r="J66" s="106">
        <v>20804353</v>
      </c>
      <c r="K66" s="106">
        <v>13572366</v>
      </c>
      <c r="L66" s="106">
        <v>348510</v>
      </c>
      <c r="M66" s="106">
        <v>229981</v>
      </c>
      <c r="N66" s="106">
        <v>118529</v>
      </c>
    </row>
    <row r="67" spans="1:14" ht="15.5">
      <c r="A67" s="261">
        <v>2020</v>
      </c>
      <c r="B67" s="221" t="s">
        <v>127</v>
      </c>
      <c r="C67" s="106">
        <v>55058450</v>
      </c>
      <c r="D67" s="106">
        <v>33275583</v>
      </c>
      <c r="E67" s="106">
        <v>21782867</v>
      </c>
      <c r="F67" s="106">
        <v>20862732</v>
      </c>
      <c r="G67" s="106">
        <v>12432227</v>
      </c>
      <c r="H67" s="106">
        <v>8430505</v>
      </c>
      <c r="I67" s="106">
        <v>33885696</v>
      </c>
      <c r="J67" s="106">
        <v>20631495</v>
      </c>
      <c r="K67" s="106">
        <v>13254201</v>
      </c>
      <c r="L67" s="106">
        <v>310022</v>
      </c>
      <c r="M67" s="106">
        <v>211861</v>
      </c>
      <c r="N67" s="106">
        <v>98161</v>
      </c>
    </row>
    <row r="68" spans="1:14" ht="15.5">
      <c r="A68" s="261"/>
      <c r="B68" s="221" t="s">
        <v>128</v>
      </c>
      <c r="C68" s="106">
        <v>44715067.666666701</v>
      </c>
      <c r="D68" s="106">
        <v>27075204.333333299</v>
      </c>
      <c r="E68" s="106">
        <v>17639863.333333299</v>
      </c>
      <c r="F68" s="106">
        <v>19467768</v>
      </c>
      <c r="G68" s="106">
        <v>11253704</v>
      </c>
      <c r="H68" s="106">
        <v>8214064</v>
      </c>
      <c r="I68" s="106">
        <v>25134604.333333299</v>
      </c>
      <c r="J68" s="106">
        <v>15751615.6666667</v>
      </c>
      <c r="K68" s="106">
        <v>9382988.6666666698</v>
      </c>
      <c r="L68" s="106">
        <v>112695.33333333299</v>
      </c>
      <c r="M68" s="106">
        <v>69884.666666666701</v>
      </c>
      <c r="N68" s="106">
        <v>42810.666666666701</v>
      </c>
    </row>
    <row r="69" spans="1:14" ht="15.5">
      <c r="A69" s="261"/>
      <c r="B69" s="221" t="s">
        <v>129</v>
      </c>
      <c r="C69" s="106">
        <v>50810713</v>
      </c>
      <c r="D69" s="106">
        <v>31620116</v>
      </c>
      <c r="E69" s="106">
        <v>19190597</v>
      </c>
      <c r="F69" s="106">
        <v>20381870</v>
      </c>
      <c r="G69" s="106">
        <v>12113924</v>
      </c>
      <c r="H69" s="106">
        <v>8267946</v>
      </c>
      <c r="I69" s="106">
        <v>30147810</v>
      </c>
      <c r="J69" s="106">
        <v>19328473</v>
      </c>
      <c r="K69" s="106">
        <v>10819337</v>
      </c>
      <c r="L69" s="106">
        <v>281033</v>
      </c>
      <c r="M69" s="106">
        <v>177719</v>
      </c>
      <c r="N69" s="106">
        <v>103314</v>
      </c>
    </row>
    <row r="70" spans="1:14" ht="15.5">
      <c r="A70" s="261"/>
      <c r="B70" s="221" t="s">
        <v>130</v>
      </c>
      <c r="C70" s="106">
        <v>53331429</v>
      </c>
      <c r="D70" s="106">
        <v>32605114</v>
      </c>
      <c r="E70" s="106">
        <v>20726315</v>
      </c>
      <c r="F70" s="106">
        <v>20614778</v>
      </c>
      <c r="G70" s="106">
        <v>12276987</v>
      </c>
      <c r="H70" s="106">
        <v>8337791</v>
      </c>
      <c r="I70" s="106">
        <v>32426036</v>
      </c>
      <c r="J70" s="106">
        <v>20133528</v>
      </c>
      <c r="K70" s="106">
        <v>12292508</v>
      </c>
      <c r="L70" s="106">
        <v>290615</v>
      </c>
      <c r="M70" s="106">
        <v>194599</v>
      </c>
      <c r="N70" s="106">
        <v>96016</v>
      </c>
    </row>
    <row r="71" spans="1:14" ht="15.5">
      <c r="A71" s="261">
        <v>2021</v>
      </c>
      <c r="B71" s="221" t="s">
        <v>127</v>
      </c>
      <c r="C71" s="106">
        <v>52973270</v>
      </c>
      <c r="D71" s="106">
        <v>32671161</v>
      </c>
      <c r="E71" s="106">
        <v>20302109</v>
      </c>
      <c r="F71" s="106">
        <v>20587526</v>
      </c>
      <c r="G71" s="106">
        <v>12291839</v>
      </c>
      <c r="H71" s="106">
        <v>8295687</v>
      </c>
      <c r="I71" s="106">
        <v>32098905</v>
      </c>
      <c r="J71" s="106">
        <v>20199578</v>
      </c>
      <c r="K71" s="106">
        <v>11899327</v>
      </c>
      <c r="L71" s="106">
        <v>286839</v>
      </c>
      <c r="M71" s="106">
        <v>179744</v>
      </c>
      <c r="N71" s="106">
        <v>107095</v>
      </c>
    </row>
    <row r="72" spans="1:14" ht="15.5">
      <c r="A72" s="261"/>
      <c r="B72" s="221" t="s">
        <v>128</v>
      </c>
      <c r="C72" s="106">
        <v>55242748</v>
      </c>
      <c r="D72" s="106">
        <v>33577390</v>
      </c>
      <c r="E72" s="106">
        <v>21665358</v>
      </c>
      <c r="F72" s="106">
        <v>21137782</v>
      </c>
      <c r="G72" s="106">
        <v>12546504</v>
      </c>
      <c r="H72" s="106">
        <v>8591278</v>
      </c>
      <c r="I72" s="106">
        <v>33746349</v>
      </c>
      <c r="J72" s="106">
        <v>20806777</v>
      </c>
      <c r="K72" s="106">
        <v>12939572</v>
      </c>
      <c r="L72" s="106">
        <v>358617</v>
      </c>
      <c r="M72" s="106">
        <v>224109</v>
      </c>
      <c r="N72" s="106">
        <v>134508</v>
      </c>
    </row>
    <row r="73" spans="1:14" ht="15.5">
      <c r="A73" s="261"/>
      <c r="B73" s="221"/>
      <c r="C73" s="119"/>
      <c r="D73" s="119"/>
      <c r="E73" s="119"/>
      <c r="F73" s="119"/>
      <c r="G73" s="119"/>
      <c r="H73" s="119"/>
      <c r="I73" s="119"/>
      <c r="J73" s="119"/>
      <c r="K73" s="119"/>
      <c r="L73" s="119"/>
      <c r="M73" s="119"/>
      <c r="N73" s="119"/>
    </row>
    <row r="74" spans="1:14" ht="15.5">
      <c r="A74" s="261"/>
      <c r="B74" s="221"/>
      <c r="C74" s="119"/>
      <c r="D74" s="119"/>
      <c r="E74" s="119"/>
      <c r="F74" s="119"/>
      <c r="G74" s="119"/>
      <c r="H74" s="119"/>
      <c r="I74" s="119"/>
      <c r="J74" s="119"/>
      <c r="K74" s="119"/>
      <c r="L74" s="119"/>
      <c r="M74" s="119"/>
      <c r="N74" s="119"/>
    </row>
    <row r="75" spans="1:14" ht="15.5">
      <c r="A75" s="211"/>
      <c r="B75" s="211"/>
      <c r="C75" s="212" t="s">
        <v>1221</v>
      </c>
      <c r="D75" s="212"/>
      <c r="E75" s="211"/>
      <c r="F75" s="211"/>
      <c r="G75" s="211"/>
      <c r="H75" s="211"/>
      <c r="I75" s="211"/>
      <c r="J75" s="211"/>
      <c r="K75" s="211"/>
      <c r="L75" s="211"/>
      <c r="M75" s="211"/>
      <c r="N75" s="211"/>
    </row>
  </sheetData>
  <mergeCells count="17">
    <mergeCell ref="A55:A58"/>
    <mergeCell ref="A59:A62"/>
    <mergeCell ref="A63:A66"/>
    <mergeCell ref="A67:A70"/>
    <mergeCell ref="A71:A74"/>
    <mergeCell ref="A7:A10"/>
    <mergeCell ref="A11:A14"/>
    <mergeCell ref="A15:A18"/>
    <mergeCell ref="A19:A22"/>
    <mergeCell ref="A23:A26"/>
    <mergeCell ref="A47:A50"/>
    <mergeCell ref="A51:A54"/>
    <mergeCell ref="A27:A30"/>
    <mergeCell ref="A31:A34"/>
    <mergeCell ref="A35:A38"/>
    <mergeCell ref="A39:A42"/>
    <mergeCell ref="A43:A46"/>
  </mergeCells>
  <pageMargins left="0.7" right="0.7" top="0.75" bottom="0.75" header="0.3" footer="0.3"/>
  <pageSetup paperSize="9" orientation="portrait" horizontalDpi="0" verticalDpi="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7" tint="0.39997558519241921"/>
  </sheetPr>
  <dimension ref="A1:W119"/>
  <sheetViews>
    <sheetView zoomScale="80" zoomScaleNormal="80" workbookViewId="0"/>
  </sheetViews>
  <sheetFormatPr baseColWidth="10" defaultColWidth="11.453125" defaultRowHeight="12.5"/>
  <cols>
    <col min="1" max="1" width="21.7265625" style="1" customWidth="1"/>
    <col min="2" max="6" width="12.7265625" style="1" customWidth="1"/>
    <col min="7" max="7" width="12.7265625" style="7" customWidth="1"/>
    <col min="8" max="8" width="14.26953125" style="1" customWidth="1"/>
    <col min="9" max="9" width="12.7265625" style="1" customWidth="1"/>
    <col min="10" max="11" width="11.7265625" style="1" bestFit="1" customWidth="1"/>
    <col min="12" max="13" width="12.7265625" style="1" bestFit="1" customWidth="1"/>
    <col min="14" max="14" width="11.7265625" style="1" bestFit="1" customWidth="1"/>
    <col min="15" max="15" width="15.1796875" style="1" customWidth="1"/>
    <col min="16" max="19" width="12.7265625" style="1" bestFit="1" customWidth="1"/>
    <col min="20" max="20" width="11.7265625" style="1" bestFit="1" customWidth="1"/>
    <col min="21" max="21" width="13" style="1" bestFit="1" customWidth="1"/>
    <col min="22" max="22" width="12.7265625" style="1" bestFit="1" customWidth="1"/>
    <col min="23" max="23" width="11.7265625" style="1" bestFit="1" customWidth="1"/>
    <col min="24" max="16384" width="11.453125" style="1"/>
  </cols>
  <sheetData>
    <row r="1" spans="1:23" ht="15.5">
      <c r="A1" s="212" t="s">
        <v>1317</v>
      </c>
      <c r="B1" s="231"/>
      <c r="C1" s="231"/>
      <c r="D1" s="231"/>
      <c r="E1" s="231"/>
      <c r="F1" s="28"/>
    </row>
    <row r="2" spans="1:23" ht="15.5">
      <c r="A2" s="212" t="s">
        <v>122</v>
      </c>
      <c r="B2" s="231"/>
      <c r="C2" s="231"/>
      <c r="D2" s="231"/>
      <c r="E2" s="231"/>
      <c r="F2" s="28"/>
    </row>
    <row r="3" spans="1:23" ht="17.25" customHeight="1">
      <c r="A3" s="212" t="s">
        <v>1140</v>
      </c>
      <c r="B3" s="231"/>
      <c r="C3" s="231"/>
      <c r="D3" s="231"/>
      <c r="E3" s="231"/>
      <c r="F3" s="28"/>
    </row>
    <row r="4" spans="1:23" ht="16.5" customHeight="1">
      <c r="A4" s="235"/>
      <c r="B4" s="235"/>
      <c r="C4" s="235"/>
      <c r="D4" s="235"/>
      <c r="E4" s="235"/>
      <c r="F4" s="292" t="s">
        <v>1222</v>
      </c>
      <c r="G4" s="292"/>
      <c r="H4" s="292"/>
      <c r="I4" s="292"/>
      <c r="J4" s="292"/>
      <c r="K4" s="292"/>
      <c r="L4" s="292"/>
      <c r="M4" s="292"/>
      <c r="N4" s="292"/>
      <c r="O4" s="290" t="s">
        <v>1223</v>
      </c>
      <c r="P4" s="290"/>
      <c r="Q4" s="290"/>
      <c r="R4" s="290" t="s">
        <v>1224</v>
      </c>
      <c r="S4" s="290"/>
      <c r="T4" s="290"/>
      <c r="U4" s="290"/>
      <c r="V4" s="290"/>
      <c r="W4" s="290"/>
    </row>
    <row r="5" spans="1:23" ht="16.5" customHeight="1">
      <c r="A5" s="235"/>
      <c r="B5" s="235"/>
      <c r="C5" s="235"/>
      <c r="D5" s="235"/>
      <c r="E5" s="235"/>
      <c r="F5" s="292"/>
      <c r="G5" s="292"/>
      <c r="H5" s="292"/>
      <c r="I5" s="292"/>
      <c r="J5" s="292"/>
      <c r="K5" s="292"/>
      <c r="L5" s="292"/>
      <c r="M5" s="292"/>
      <c r="N5" s="292"/>
      <c r="O5" s="290"/>
      <c r="P5" s="290"/>
      <c r="Q5" s="290"/>
      <c r="R5" s="290"/>
      <c r="S5" s="290"/>
      <c r="T5" s="290"/>
      <c r="U5" s="290"/>
      <c r="V5" s="290"/>
      <c r="W5" s="290"/>
    </row>
    <row r="6" spans="1:23" ht="74.25" customHeight="1">
      <c r="A6" s="235"/>
      <c r="B6" s="235"/>
      <c r="C6" s="217" t="s">
        <v>1225</v>
      </c>
      <c r="D6" s="235" t="s">
        <v>60</v>
      </c>
      <c r="E6" s="235" t="s">
        <v>61</v>
      </c>
      <c r="F6" s="235" t="s">
        <v>1226</v>
      </c>
      <c r="G6" s="235" t="s">
        <v>60</v>
      </c>
      <c r="H6" s="235" t="s">
        <v>61</v>
      </c>
      <c r="I6" s="235" t="s">
        <v>1227</v>
      </c>
      <c r="J6" s="235" t="s">
        <v>60</v>
      </c>
      <c r="K6" s="235" t="s">
        <v>61</v>
      </c>
      <c r="L6" s="235" t="s">
        <v>1228</v>
      </c>
      <c r="M6" s="235" t="s">
        <v>60</v>
      </c>
      <c r="N6" s="235" t="s">
        <v>61</v>
      </c>
      <c r="O6" s="235" t="s">
        <v>1229</v>
      </c>
      <c r="P6" s="235" t="s">
        <v>60</v>
      </c>
      <c r="Q6" s="235" t="s">
        <v>61</v>
      </c>
      <c r="R6" s="235" t="s">
        <v>1230</v>
      </c>
      <c r="S6" s="235" t="s">
        <v>60</v>
      </c>
      <c r="T6" s="235" t="s">
        <v>61</v>
      </c>
      <c r="U6" s="235" t="s">
        <v>1231</v>
      </c>
      <c r="V6" s="235" t="s">
        <v>60</v>
      </c>
      <c r="W6" s="235" t="s">
        <v>61</v>
      </c>
    </row>
    <row r="7" spans="1:23" ht="17.25" customHeight="1">
      <c r="A7" s="261">
        <v>2005</v>
      </c>
      <c r="B7" s="221" t="s">
        <v>127</v>
      </c>
      <c r="C7" s="120">
        <v>41441076</v>
      </c>
      <c r="D7" s="120">
        <v>26597801</v>
      </c>
      <c r="E7" s="120">
        <v>14843275</v>
      </c>
      <c r="F7" s="120">
        <v>3764508</v>
      </c>
      <c r="G7" s="120">
        <v>2180605</v>
      </c>
      <c r="H7" s="120">
        <v>1583903</v>
      </c>
      <c r="I7" s="120">
        <v>6042632</v>
      </c>
      <c r="J7" s="120">
        <v>3029563</v>
      </c>
      <c r="K7" s="120">
        <v>3013069</v>
      </c>
      <c r="L7" s="120">
        <v>9957308</v>
      </c>
      <c r="M7" s="120">
        <v>5932391</v>
      </c>
      <c r="N7" s="120">
        <v>4024917</v>
      </c>
      <c r="O7" s="120">
        <v>26362221</v>
      </c>
      <c r="P7" s="120">
        <v>17089504</v>
      </c>
      <c r="Q7" s="120">
        <v>9272717</v>
      </c>
      <c r="R7" s="120">
        <v>18378137</v>
      </c>
      <c r="S7" s="120">
        <v>12172876</v>
      </c>
      <c r="T7" s="120">
        <v>6205261</v>
      </c>
      <c r="U7" s="120">
        <v>11331043</v>
      </c>
      <c r="V7" s="120">
        <v>8536212</v>
      </c>
      <c r="W7" s="120">
        <v>2794831</v>
      </c>
    </row>
    <row r="8" spans="1:23" s="42" customFormat="1" ht="17.25" customHeight="1">
      <c r="A8" s="261"/>
      <c r="B8" s="221" t="s">
        <v>128</v>
      </c>
      <c r="C8" s="120">
        <v>41676868</v>
      </c>
      <c r="D8" s="120">
        <v>26379882</v>
      </c>
      <c r="E8" s="120">
        <v>15296986</v>
      </c>
      <c r="F8" s="120">
        <v>3803312</v>
      </c>
      <c r="G8" s="120">
        <v>2142112</v>
      </c>
      <c r="H8" s="120">
        <v>1661200</v>
      </c>
      <c r="I8" s="120">
        <v>6160432</v>
      </c>
      <c r="J8" s="120">
        <v>3022683</v>
      </c>
      <c r="K8" s="120">
        <v>3137749</v>
      </c>
      <c r="L8" s="120">
        <v>9496991</v>
      </c>
      <c r="M8" s="120">
        <v>5538113</v>
      </c>
      <c r="N8" s="120">
        <v>3958878</v>
      </c>
      <c r="O8" s="120">
        <v>26662454</v>
      </c>
      <c r="P8" s="120">
        <v>16993158</v>
      </c>
      <c r="Q8" s="120">
        <v>9669296</v>
      </c>
      <c r="R8" s="120">
        <v>18515534</v>
      </c>
      <c r="S8" s="120">
        <v>12005870</v>
      </c>
      <c r="T8" s="120">
        <v>6509664</v>
      </c>
      <c r="U8" s="120">
        <v>12334982</v>
      </c>
      <c r="V8" s="120">
        <v>9257711</v>
      </c>
      <c r="W8" s="120">
        <v>3077271</v>
      </c>
    </row>
    <row r="9" spans="1:23" s="42" customFormat="1" ht="16.5" customHeight="1">
      <c r="A9" s="261"/>
      <c r="B9" s="221" t="s">
        <v>129</v>
      </c>
      <c r="C9" s="120">
        <v>42334898</v>
      </c>
      <c r="D9" s="120">
        <v>26777675</v>
      </c>
      <c r="E9" s="120">
        <v>15557223</v>
      </c>
      <c r="F9" s="120">
        <v>4232583</v>
      </c>
      <c r="G9" s="120">
        <v>2423825</v>
      </c>
      <c r="H9" s="120">
        <v>1808758</v>
      </c>
      <c r="I9" s="120">
        <v>6132060</v>
      </c>
      <c r="J9" s="120">
        <v>3005161</v>
      </c>
      <c r="K9" s="120">
        <v>3126899</v>
      </c>
      <c r="L9" s="120">
        <v>9337544</v>
      </c>
      <c r="M9" s="120">
        <v>5429907</v>
      </c>
      <c r="N9" s="120">
        <v>3907637</v>
      </c>
      <c r="O9" s="120">
        <v>27212531</v>
      </c>
      <c r="P9" s="120">
        <v>17344450</v>
      </c>
      <c r="Q9" s="120">
        <v>9868081</v>
      </c>
      <c r="R9" s="120">
        <v>18905735</v>
      </c>
      <c r="S9" s="120">
        <v>12299690</v>
      </c>
      <c r="T9" s="120">
        <v>6606045</v>
      </c>
      <c r="U9" s="120">
        <v>12446591</v>
      </c>
      <c r="V9" s="120">
        <v>9340767</v>
      </c>
      <c r="W9" s="120">
        <v>3105824</v>
      </c>
    </row>
    <row r="10" spans="1:23" s="42" customFormat="1" ht="16.5" customHeight="1">
      <c r="A10" s="261"/>
      <c r="B10" s="221" t="s">
        <v>130</v>
      </c>
      <c r="C10" s="120">
        <v>42863703</v>
      </c>
      <c r="D10" s="120">
        <v>26993388</v>
      </c>
      <c r="E10" s="120">
        <v>15870315</v>
      </c>
      <c r="F10" s="120">
        <v>3879128</v>
      </c>
      <c r="G10" s="120">
        <v>2123849</v>
      </c>
      <c r="H10" s="120">
        <v>1755279</v>
      </c>
      <c r="I10" s="120">
        <v>5870632</v>
      </c>
      <c r="J10" s="120">
        <v>2890749</v>
      </c>
      <c r="K10" s="120">
        <v>2979883</v>
      </c>
      <c r="L10" s="120">
        <v>9325572</v>
      </c>
      <c r="M10" s="120">
        <v>5344881</v>
      </c>
      <c r="N10" s="120">
        <v>3980691</v>
      </c>
      <c r="O10" s="120">
        <v>27419587</v>
      </c>
      <c r="P10" s="120">
        <v>17394229</v>
      </c>
      <c r="Q10" s="120">
        <v>10025358</v>
      </c>
      <c r="R10" s="120">
        <v>19150225</v>
      </c>
      <c r="S10" s="120">
        <v>12295808</v>
      </c>
      <c r="T10" s="120">
        <v>6854417</v>
      </c>
      <c r="U10" s="120">
        <v>12929963</v>
      </c>
      <c r="V10" s="120">
        <v>9666835</v>
      </c>
      <c r="W10" s="120">
        <v>3263128</v>
      </c>
    </row>
    <row r="11" spans="1:23" s="42" customFormat="1" ht="17.25" customHeight="1">
      <c r="A11" s="261">
        <v>2006</v>
      </c>
      <c r="B11" s="221" t="s">
        <v>127</v>
      </c>
      <c r="C11" s="120">
        <v>42740936</v>
      </c>
      <c r="D11" s="120">
        <v>26913995</v>
      </c>
      <c r="E11" s="120">
        <v>15826941</v>
      </c>
      <c r="F11" s="120">
        <v>3496695</v>
      </c>
      <c r="G11" s="120">
        <v>1893746</v>
      </c>
      <c r="H11" s="120">
        <v>1602949</v>
      </c>
      <c r="I11" s="120">
        <v>5843020</v>
      </c>
      <c r="J11" s="120">
        <v>2888680</v>
      </c>
      <c r="K11" s="120">
        <v>2954340</v>
      </c>
      <c r="L11" s="120">
        <v>9198907</v>
      </c>
      <c r="M11" s="120">
        <v>5234337</v>
      </c>
      <c r="N11" s="120">
        <v>3964570</v>
      </c>
      <c r="O11" s="120">
        <v>27125015</v>
      </c>
      <c r="P11" s="120">
        <v>17269934</v>
      </c>
      <c r="Q11" s="120">
        <v>9855081</v>
      </c>
      <c r="R11" s="120">
        <v>19006229</v>
      </c>
      <c r="S11" s="120">
        <v>12237336</v>
      </c>
      <c r="T11" s="120">
        <v>6768893</v>
      </c>
      <c r="U11" s="120">
        <v>12530567</v>
      </c>
      <c r="V11" s="120">
        <v>9479036</v>
      </c>
      <c r="W11" s="120">
        <v>3051531</v>
      </c>
    </row>
    <row r="12" spans="1:23" s="42" customFormat="1" ht="16.5" customHeight="1">
      <c r="A12" s="261"/>
      <c r="B12" s="221" t="s">
        <v>128</v>
      </c>
      <c r="C12" s="120">
        <v>43212434</v>
      </c>
      <c r="D12" s="120">
        <v>27204670</v>
      </c>
      <c r="E12" s="120">
        <v>16007764</v>
      </c>
      <c r="F12" s="120">
        <v>3629227</v>
      </c>
      <c r="G12" s="120">
        <v>1956219</v>
      </c>
      <c r="H12" s="120">
        <v>1673008</v>
      </c>
      <c r="I12" s="120">
        <v>5766908</v>
      </c>
      <c r="J12" s="120">
        <v>2837106</v>
      </c>
      <c r="K12" s="120">
        <v>2929802</v>
      </c>
      <c r="L12" s="120">
        <v>9144483</v>
      </c>
      <c r="M12" s="120">
        <v>5187663</v>
      </c>
      <c r="N12" s="120">
        <v>3956820</v>
      </c>
      <c r="O12" s="120">
        <v>27608293</v>
      </c>
      <c r="P12" s="120">
        <v>17560121</v>
      </c>
      <c r="Q12" s="120">
        <v>10048172</v>
      </c>
      <c r="R12" s="120">
        <v>18435174</v>
      </c>
      <c r="S12" s="120">
        <v>11927117</v>
      </c>
      <c r="T12" s="120">
        <v>6508057</v>
      </c>
      <c r="U12" s="120">
        <v>12249558</v>
      </c>
      <c r="V12" s="120">
        <v>9212693</v>
      </c>
      <c r="W12" s="120">
        <v>3036865</v>
      </c>
    </row>
    <row r="13" spans="1:23" s="42" customFormat="1" ht="16.5" customHeight="1">
      <c r="A13" s="261"/>
      <c r="B13" s="221" t="s">
        <v>129</v>
      </c>
      <c r="C13" s="120">
        <v>43617867</v>
      </c>
      <c r="D13" s="120">
        <v>27334362</v>
      </c>
      <c r="E13" s="120">
        <v>16283505</v>
      </c>
      <c r="F13" s="120">
        <v>3956455</v>
      </c>
      <c r="G13" s="120">
        <v>2152065</v>
      </c>
      <c r="H13" s="120">
        <v>1804390</v>
      </c>
      <c r="I13" s="120">
        <v>5599584</v>
      </c>
      <c r="J13" s="120">
        <v>2735249</v>
      </c>
      <c r="K13" s="120">
        <v>2864335</v>
      </c>
      <c r="L13" s="120">
        <v>8779609</v>
      </c>
      <c r="M13" s="120">
        <v>4957968</v>
      </c>
      <c r="N13" s="120">
        <v>3821641</v>
      </c>
      <c r="O13" s="120">
        <v>27552943</v>
      </c>
      <c r="P13" s="120">
        <v>17428279</v>
      </c>
      <c r="Q13" s="120">
        <v>10124664</v>
      </c>
      <c r="R13" s="120">
        <v>19214899</v>
      </c>
      <c r="S13" s="120">
        <v>12310780</v>
      </c>
      <c r="T13" s="120">
        <v>6904119</v>
      </c>
      <c r="U13" s="120">
        <v>13027909</v>
      </c>
      <c r="V13" s="120">
        <v>9756173</v>
      </c>
      <c r="W13" s="120">
        <v>3271736</v>
      </c>
    </row>
    <row r="14" spans="1:23" s="42" customFormat="1" ht="17.25" customHeight="1">
      <c r="A14" s="261"/>
      <c r="B14" s="221" t="s">
        <v>130</v>
      </c>
      <c r="C14" s="120">
        <v>43942607</v>
      </c>
      <c r="D14" s="120">
        <v>27499469</v>
      </c>
      <c r="E14" s="120">
        <v>16443138</v>
      </c>
      <c r="F14" s="120">
        <v>3833005</v>
      </c>
      <c r="G14" s="120">
        <v>2074749</v>
      </c>
      <c r="H14" s="120">
        <v>1758256</v>
      </c>
      <c r="I14" s="120">
        <v>5723863</v>
      </c>
      <c r="J14" s="120">
        <v>2794800</v>
      </c>
      <c r="K14" s="120">
        <v>2929063</v>
      </c>
      <c r="L14" s="120">
        <v>8997897</v>
      </c>
      <c r="M14" s="120">
        <v>5057012</v>
      </c>
      <c r="N14" s="120">
        <v>3940885</v>
      </c>
      <c r="O14" s="120">
        <v>27582675</v>
      </c>
      <c r="P14" s="120">
        <v>17400849</v>
      </c>
      <c r="Q14" s="120">
        <v>10181826</v>
      </c>
      <c r="R14" s="120">
        <v>19070426</v>
      </c>
      <c r="S14" s="120">
        <v>12222093</v>
      </c>
      <c r="T14" s="120">
        <v>6848333</v>
      </c>
      <c r="U14" s="120">
        <v>12830563</v>
      </c>
      <c r="V14" s="120">
        <v>9660132</v>
      </c>
      <c r="W14" s="120">
        <v>3170431</v>
      </c>
    </row>
    <row r="15" spans="1:23" s="42" customFormat="1" ht="16.5" customHeight="1">
      <c r="A15" s="261">
        <v>2007</v>
      </c>
      <c r="B15" s="221" t="s">
        <v>127</v>
      </c>
      <c r="C15" s="120">
        <v>43526125</v>
      </c>
      <c r="D15" s="120">
        <v>27286572</v>
      </c>
      <c r="E15" s="120">
        <v>16239553</v>
      </c>
      <c r="F15" s="120">
        <v>3593097</v>
      </c>
      <c r="G15" s="120">
        <v>1917944</v>
      </c>
      <c r="H15" s="120">
        <v>1675153</v>
      </c>
      <c r="I15" s="120">
        <v>5756409</v>
      </c>
      <c r="J15" s="120">
        <v>2777625</v>
      </c>
      <c r="K15" s="120">
        <v>2978784</v>
      </c>
      <c r="L15" s="120">
        <v>9331828</v>
      </c>
      <c r="M15" s="120">
        <v>5280323</v>
      </c>
      <c r="N15" s="120">
        <v>4051505</v>
      </c>
      <c r="O15" s="120">
        <v>27240337</v>
      </c>
      <c r="P15" s="120">
        <v>17212312</v>
      </c>
      <c r="Q15" s="120">
        <v>10028025</v>
      </c>
      <c r="R15" s="120">
        <v>18702125</v>
      </c>
      <c r="S15" s="120">
        <v>12084329</v>
      </c>
      <c r="T15" s="120">
        <v>6617796</v>
      </c>
      <c r="U15" s="120">
        <v>12152630</v>
      </c>
      <c r="V15" s="120">
        <v>9146008</v>
      </c>
      <c r="W15" s="120">
        <v>3006622</v>
      </c>
    </row>
    <row r="16" spans="1:23" s="42" customFormat="1" ht="16.5" customHeight="1">
      <c r="A16" s="261"/>
      <c r="B16" s="221" t="s">
        <v>128</v>
      </c>
      <c r="C16" s="120">
        <v>44050928</v>
      </c>
      <c r="D16" s="120">
        <v>27549470</v>
      </c>
      <c r="E16" s="120">
        <v>16501458</v>
      </c>
      <c r="F16" s="120">
        <v>3725834</v>
      </c>
      <c r="G16" s="120">
        <v>2039100</v>
      </c>
      <c r="H16" s="120">
        <v>1686734</v>
      </c>
      <c r="I16" s="120">
        <v>5449531</v>
      </c>
      <c r="J16" s="120">
        <v>2561695</v>
      </c>
      <c r="K16" s="120">
        <v>2887836</v>
      </c>
      <c r="L16" s="120">
        <v>9144307</v>
      </c>
      <c r="M16" s="120">
        <v>5057623</v>
      </c>
      <c r="N16" s="120">
        <v>4086684</v>
      </c>
      <c r="O16" s="120">
        <v>27912370</v>
      </c>
      <c r="P16" s="120">
        <v>17553978</v>
      </c>
      <c r="Q16" s="120">
        <v>10358392</v>
      </c>
      <c r="R16" s="120">
        <v>18835103</v>
      </c>
      <c r="S16" s="120">
        <v>12123046</v>
      </c>
      <c r="T16" s="120">
        <v>6712057</v>
      </c>
      <c r="U16" s="120">
        <v>12282434</v>
      </c>
      <c r="V16" s="120">
        <v>9216338</v>
      </c>
      <c r="W16" s="120">
        <v>3066096</v>
      </c>
    </row>
    <row r="17" spans="1:23" s="42" customFormat="1" ht="17.25" customHeight="1">
      <c r="A17" s="261"/>
      <c r="B17" s="221" t="s">
        <v>129</v>
      </c>
      <c r="C17" s="120">
        <v>44101860</v>
      </c>
      <c r="D17" s="120">
        <v>27600335</v>
      </c>
      <c r="E17" s="120">
        <v>16501525</v>
      </c>
      <c r="F17" s="120">
        <v>3965084</v>
      </c>
      <c r="G17" s="120">
        <v>2174817</v>
      </c>
      <c r="H17" s="120">
        <v>1790267</v>
      </c>
      <c r="I17" s="120">
        <v>5437083</v>
      </c>
      <c r="J17" s="120">
        <v>2652315</v>
      </c>
      <c r="K17" s="120">
        <v>2784768</v>
      </c>
      <c r="L17" s="120">
        <v>8952397</v>
      </c>
      <c r="M17" s="120">
        <v>4904114</v>
      </c>
      <c r="N17" s="120">
        <v>4048283</v>
      </c>
      <c r="O17" s="120">
        <v>27779183</v>
      </c>
      <c r="P17" s="120">
        <v>17517283</v>
      </c>
      <c r="Q17" s="120">
        <v>10261900</v>
      </c>
      <c r="R17" s="120">
        <v>19613443</v>
      </c>
      <c r="S17" s="120">
        <v>12568785</v>
      </c>
      <c r="T17" s="120">
        <v>7044658</v>
      </c>
      <c r="U17" s="120">
        <v>12957982</v>
      </c>
      <c r="V17" s="120">
        <v>9647843</v>
      </c>
      <c r="W17" s="120">
        <v>3310139</v>
      </c>
    </row>
    <row r="18" spans="1:23" s="42" customFormat="1" ht="16.5" customHeight="1">
      <c r="A18" s="261"/>
      <c r="B18" s="221" t="s">
        <v>130</v>
      </c>
      <c r="C18" s="120">
        <v>45246080</v>
      </c>
      <c r="D18" s="120">
        <v>28087776</v>
      </c>
      <c r="E18" s="120">
        <v>17158304</v>
      </c>
      <c r="F18" s="120">
        <v>4012908</v>
      </c>
      <c r="G18" s="120">
        <v>2127518</v>
      </c>
      <c r="H18" s="120">
        <v>1885390</v>
      </c>
      <c r="I18" s="120">
        <v>5745988</v>
      </c>
      <c r="J18" s="120">
        <v>2730154</v>
      </c>
      <c r="K18" s="120">
        <v>3015834</v>
      </c>
      <c r="L18" s="120">
        <v>9127814</v>
      </c>
      <c r="M18" s="120">
        <v>4982764</v>
      </c>
      <c r="N18" s="120">
        <v>4145050</v>
      </c>
      <c r="O18" s="120">
        <v>28633108</v>
      </c>
      <c r="P18" s="120">
        <v>17785515</v>
      </c>
      <c r="Q18" s="120">
        <v>10847593</v>
      </c>
      <c r="R18" s="120">
        <v>19569137</v>
      </c>
      <c r="S18" s="120">
        <v>12484051</v>
      </c>
      <c r="T18" s="120">
        <v>7085086</v>
      </c>
      <c r="U18" s="120">
        <v>13144774</v>
      </c>
      <c r="V18" s="120">
        <v>9785423</v>
      </c>
      <c r="W18" s="120">
        <v>3359351</v>
      </c>
    </row>
    <row r="19" spans="1:23" s="42" customFormat="1" ht="17.25" customHeight="1">
      <c r="A19" s="261">
        <v>2008</v>
      </c>
      <c r="B19" s="221" t="s">
        <v>127</v>
      </c>
      <c r="C19" s="120">
        <v>44651965</v>
      </c>
      <c r="D19" s="120">
        <v>27882320</v>
      </c>
      <c r="E19" s="120">
        <v>16769645</v>
      </c>
      <c r="F19" s="120">
        <v>3664255</v>
      </c>
      <c r="G19" s="120">
        <v>1901027</v>
      </c>
      <c r="H19" s="120">
        <v>1763228</v>
      </c>
      <c r="I19" s="120">
        <v>5464758</v>
      </c>
      <c r="J19" s="120">
        <v>2610151</v>
      </c>
      <c r="K19" s="120">
        <v>2854607</v>
      </c>
      <c r="L19" s="120">
        <v>9171470</v>
      </c>
      <c r="M19" s="120">
        <v>5056861</v>
      </c>
      <c r="N19" s="120">
        <v>4114609</v>
      </c>
      <c r="O19" s="120">
        <v>28042268</v>
      </c>
      <c r="P19" s="120">
        <v>17593467</v>
      </c>
      <c r="Q19" s="120">
        <v>10448801</v>
      </c>
      <c r="R19" s="120">
        <v>18839725</v>
      </c>
      <c r="S19" s="120">
        <v>12145304</v>
      </c>
      <c r="T19" s="120">
        <v>6694421</v>
      </c>
      <c r="U19" s="120">
        <v>12223043</v>
      </c>
      <c r="V19" s="120">
        <v>9130246</v>
      </c>
      <c r="W19" s="120">
        <v>3092797</v>
      </c>
    </row>
    <row r="20" spans="1:23" s="42" customFormat="1" ht="16.5" customHeight="1">
      <c r="A20" s="261"/>
      <c r="B20" s="221" t="s">
        <v>128</v>
      </c>
      <c r="C20" s="120">
        <v>45293616</v>
      </c>
      <c r="D20" s="120">
        <v>28305682</v>
      </c>
      <c r="E20" s="120">
        <v>16987934</v>
      </c>
      <c r="F20" s="120">
        <v>3678586</v>
      </c>
      <c r="G20" s="120">
        <v>2017660</v>
      </c>
      <c r="H20" s="120">
        <v>1660926</v>
      </c>
      <c r="I20" s="120">
        <v>5479698</v>
      </c>
      <c r="J20" s="120">
        <v>2538414</v>
      </c>
      <c r="K20" s="120">
        <v>2941284</v>
      </c>
      <c r="L20" s="120">
        <v>9331937</v>
      </c>
      <c r="M20" s="120">
        <v>5029860</v>
      </c>
      <c r="N20" s="120">
        <v>4302077</v>
      </c>
      <c r="O20" s="120">
        <v>28799010</v>
      </c>
      <c r="P20" s="120">
        <v>18056081</v>
      </c>
      <c r="Q20" s="120">
        <v>10742929</v>
      </c>
      <c r="R20" s="120">
        <v>20194179</v>
      </c>
      <c r="S20" s="120">
        <v>12954296</v>
      </c>
      <c r="T20" s="120">
        <v>7239883</v>
      </c>
      <c r="U20" s="120">
        <v>13012531</v>
      </c>
      <c r="V20" s="120">
        <v>9699074</v>
      </c>
      <c r="W20" s="120">
        <v>3313457</v>
      </c>
    </row>
    <row r="21" spans="1:23" s="42" customFormat="1" ht="16.5" customHeight="1">
      <c r="A21" s="261"/>
      <c r="B21" s="221" t="s">
        <v>129</v>
      </c>
      <c r="C21" s="120">
        <v>45029841</v>
      </c>
      <c r="D21" s="120">
        <v>28293890</v>
      </c>
      <c r="E21" s="120">
        <v>16735951</v>
      </c>
      <c r="F21" s="120">
        <v>3849721</v>
      </c>
      <c r="G21" s="120">
        <v>2108187</v>
      </c>
      <c r="H21" s="120">
        <v>1741534</v>
      </c>
      <c r="I21" s="120">
        <v>5310944</v>
      </c>
      <c r="J21" s="120">
        <v>2589030</v>
      </c>
      <c r="K21" s="120">
        <v>2721914</v>
      </c>
      <c r="L21" s="120">
        <v>9059373</v>
      </c>
      <c r="M21" s="120">
        <v>5027072</v>
      </c>
      <c r="N21" s="120">
        <v>4032301</v>
      </c>
      <c r="O21" s="120">
        <v>28404062</v>
      </c>
      <c r="P21" s="120">
        <v>18001221</v>
      </c>
      <c r="Q21" s="120">
        <v>10402841</v>
      </c>
      <c r="R21" s="120">
        <v>20147677</v>
      </c>
      <c r="S21" s="120">
        <v>12864672</v>
      </c>
      <c r="T21" s="120">
        <v>7283005</v>
      </c>
      <c r="U21" s="120">
        <v>13022721</v>
      </c>
      <c r="V21" s="120">
        <v>9752841</v>
      </c>
      <c r="W21" s="120">
        <v>3269880</v>
      </c>
    </row>
    <row r="22" spans="1:23" s="42" customFormat="1" ht="17.25" customHeight="1">
      <c r="A22" s="261"/>
      <c r="B22" s="221" t="s">
        <v>130</v>
      </c>
      <c r="C22" s="120">
        <v>44798686</v>
      </c>
      <c r="D22" s="120">
        <v>28080854</v>
      </c>
      <c r="E22" s="120">
        <v>16717832</v>
      </c>
      <c r="F22" s="120">
        <v>3837959</v>
      </c>
      <c r="G22" s="120">
        <v>2148067</v>
      </c>
      <c r="H22" s="120">
        <v>1689892</v>
      </c>
      <c r="I22" s="120">
        <v>5330495</v>
      </c>
      <c r="J22" s="120">
        <v>2542562</v>
      </c>
      <c r="K22" s="120">
        <v>2787933</v>
      </c>
      <c r="L22" s="120">
        <v>8947056</v>
      </c>
      <c r="M22" s="120">
        <v>4913617</v>
      </c>
      <c r="N22" s="120">
        <v>4033439</v>
      </c>
      <c r="O22" s="120">
        <v>28091666</v>
      </c>
      <c r="P22" s="120">
        <v>17716820</v>
      </c>
      <c r="Q22" s="120">
        <v>10374846</v>
      </c>
      <c r="R22" s="120">
        <v>20013481</v>
      </c>
      <c r="S22" s="120">
        <v>12719394</v>
      </c>
      <c r="T22" s="120">
        <v>7294087</v>
      </c>
      <c r="U22" s="120">
        <v>13114713</v>
      </c>
      <c r="V22" s="120">
        <v>9816968</v>
      </c>
      <c r="W22" s="120">
        <v>3297745</v>
      </c>
    </row>
    <row r="23" spans="1:23" s="42" customFormat="1" ht="16.5" customHeight="1">
      <c r="A23" s="261">
        <v>2009</v>
      </c>
      <c r="B23" s="221" t="s">
        <v>127</v>
      </c>
      <c r="C23" s="120">
        <v>44627384</v>
      </c>
      <c r="D23" s="120">
        <v>28010008</v>
      </c>
      <c r="E23" s="120">
        <v>16617376</v>
      </c>
      <c r="F23" s="120">
        <v>3382286</v>
      </c>
      <c r="G23" s="120">
        <v>1901718</v>
      </c>
      <c r="H23" s="120">
        <v>1480568</v>
      </c>
      <c r="I23" s="120">
        <v>5646140</v>
      </c>
      <c r="J23" s="120">
        <v>2681145</v>
      </c>
      <c r="K23" s="120">
        <v>2964995</v>
      </c>
      <c r="L23" s="120">
        <v>10371767</v>
      </c>
      <c r="M23" s="120">
        <v>5853943</v>
      </c>
      <c r="N23" s="120">
        <v>4517824</v>
      </c>
      <c r="O23" s="120">
        <v>28344958</v>
      </c>
      <c r="P23" s="120">
        <v>17977738</v>
      </c>
      <c r="Q23" s="120">
        <v>10367220</v>
      </c>
      <c r="R23" s="120">
        <v>19566134</v>
      </c>
      <c r="S23" s="120">
        <v>12494508</v>
      </c>
      <c r="T23" s="120">
        <v>7071626</v>
      </c>
      <c r="U23" s="120">
        <v>12811686</v>
      </c>
      <c r="V23" s="120">
        <v>9576535</v>
      </c>
      <c r="W23" s="120">
        <v>3235151</v>
      </c>
    </row>
    <row r="24" spans="1:23" s="42" customFormat="1" ht="17.25" customHeight="1">
      <c r="A24" s="261"/>
      <c r="B24" s="221" t="s">
        <v>128</v>
      </c>
      <c r="C24" s="120">
        <v>45027104</v>
      </c>
      <c r="D24" s="120">
        <v>28195274</v>
      </c>
      <c r="E24" s="120">
        <v>16831830</v>
      </c>
      <c r="F24" s="120">
        <v>3710321</v>
      </c>
      <c r="G24" s="120">
        <v>2133713</v>
      </c>
      <c r="H24" s="120">
        <v>1576608</v>
      </c>
      <c r="I24" s="120">
        <v>5898601</v>
      </c>
      <c r="J24" s="120">
        <v>2844091</v>
      </c>
      <c r="K24" s="120">
        <v>3054510</v>
      </c>
      <c r="L24" s="120">
        <v>10065306</v>
      </c>
      <c r="M24" s="120">
        <v>5687706</v>
      </c>
      <c r="N24" s="120">
        <v>4377600</v>
      </c>
      <c r="O24" s="120">
        <v>28897748</v>
      </c>
      <c r="P24" s="120">
        <v>18260273</v>
      </c>
      <c r="Q24" s="120">
        <v>10637475</v>
      </c>
      <c r="R24" s="120">
        <v>18681450</v>
      </c>
      <c r="S24" s="120">
        <v>11975656</v>
      </c>
      <c r="T24" s="120">
        <v>6705794</v>
      </c>
      <c r="U24" s="120">
        <v>12160119</v>
      </c>
      <c r="V24" s="120">
        <v>9051990</v>
      </c>
      <c r="W24" s="120">
        <v>3108129</v>
      </c>
    </row>
    <row r="25" spans="1:23" s="42" customFormat="1" ht="16.5" customHeight="1">
      <c r="A25" s="261"/>
      <c r="B25" s="221" t="s">
        <v>129</v>
      </c>
      <c r="C25" s="120">
        <v>45743215</v>
      </c>
      <c r="D25" s="120">
        <v>28352109</v>
      </c>
      <c r="E25" s="120">
        <v>17391106</v>
      </c>
      <c r="F25" s="120">
        <v>3990619</v>
      </c>
      <c r="G25" s="120">
        <v>2210666</v>
      </c>
      <c r="H25" s="120">
        <v>1779953</v>
      </c>
      <c r="I25" s="120">
        <v>6173970</v>
      </c>
      <c r="J25" s="120">
        <v>2972453</v>
      </c>
      <c r="K25" s="120">
        <v>3201517</v>
      </c>
      <c r="L25" s="120">
        <v>10216696</v>
      </c>
      <c r="M25" s="120">
        <v>5730455</v>
      </c>
      <c r="N25" s="120">
        <v>4486241</v>
      </c>
      <c r="O25" s="120">
        <v>29528348</v>
      </c>
      <c r="P25" s="120">
        <v>18424654</v>
      </c>
      <c r="Q25" s="120">
        <v>11103694</v>
      </c>
      <c r="R25" s="120">
        <v>19950397</v>
      </c>
      <c r="S25" s="120">
        <v>12650804</v>
      </c>
      <c r="T25" s="120">
        <v>7299593</v>
      </c>
      <c r="U25" s="120">
        <v>13131296</v>
      </c>
      <c r="V25" s="120">
        <v>9714145</v>
      </c>
      <c r="W25" s="120">
        <v>3417151</v>
      </c>
    </row>
    <row r="26" spans="1:23" s="42" customFormat="1" ht="16.5" customHeight="1">
      <c r="A26" s="261"/>
      <c r="B26" s="221" t="s">
        <v>130</v>
      </c>
      <c r="C26" s="120">
        <v>46343704</v>
      </c>
      <c r="D26" s="120">
        <v>28749691</v>
      </c>
      <c r="E26" s="120">
        <v>17594013</v>
      </c>
      <c r="F26" s="120">
        <v>4053704</v>
      </c>
      <c r="G26" s="120">
        <v>2245137</v>
      </c>
      <c r="H26" s="120">
        <v>1808567</v>
      </c>
      <c r="I26" s="120">
        <v>6263829</v>
      </c>
      <c r="J26" s="120">
        <v>2962619</v>
      </c>
      <c r="K26" s="120">
        <v>3301210</v>
      </c>
      <c r="L26" s="120">
        <v>10488244</v>
      </c>
      <c r="M26" s="120">
        <v>5870984</v>
      </c>
      <c r="N26" s="120">
        <v>4617260</v>
      </c>
      <c r="O26" s="120">
        <v>30004338</v>
      </c>
      <c r="P26" s="120">
        <v>18696821</v>
      </c>
      <c r="Q26" s="120">
        <v>11307517</v>
      </c>
      <c r="R26" s="120">
        <v>19740003</v>
      </c>
      <c r="S26" s="120">
        <v>12539499</v>
      </c>
      <c r="T26" s="120">
        <v>7200504</v>
      </c>
      <c r="U26" s="120">
        <v>13018825</v>
      </c>
      <c r="V26" s="120">
        <v>9660250</v>
      </c>
      <c r="W26" s="120">
        <v>3358575</v>
      </c>
    </row>
    <row r="27" spans="1:23" s="42" customFormat="1" ht="17.25" customHeight="1">
      <c r="A27" s="261">
        <v>2010</v>
      </c>
      <c r="B27" s="221" t="s">
        <v>127</v>
      </c>
      <c r="C27" s="120">
        <v>45524339</v>
      </c>
      <c r="D27" s="120">
        <v>28421331</v>
      </c>
      <c r="E27" s="120">
        <v>17103008</v>
      </c>
      <c r="F27" s="120">
        <v>3539709</v>
      </c>
      <c r="G27" s="120">
        <v>1951346</v>
      </c>
      <c r="H27" s="120">
        <v>1588363</v>
      </c>
      <c r="I27" s="120">
        <v>6114915</v>
      </c>
      <c r="J27" s="120">
        <v>2902085</v>
      </c>
      <c r="K27" s="120">
        <v>3212830</v>
      </c>
      <c r="L27" s="120">
        <v>10872674</v>
      </c>
      <c r="M27" s="120">
        <v>6156237</v>
      </c>
      <c r="N27" s="120">
        <v>4716437</v>
      </c>
      <c r="O27" s="120">
        <v>29510732</v>
      </c>
      <c r="P27" s="120">
        <v>18589338</v>
      </c>
      <c r="Q27" s="120">
        <v>10921394</v>
      </c>
      <c r="R27" s="120">
        <v>19549180</v>
      </c>
      <c r="S27" s="120">
        <v>12376854</v>
      </c>
      <c r="T27" s="120">
        <v>7172326</v>
      </c>
      <c r="U27" s="120">
        <v>12918310</v>
      </c>
      <c r="V27" s="120">
        <v>9706658</v>
      </c>
      <c r="W27" s="120">
        <v>3211652</v>
      </c>
    </row>
    <row r="28" spans="1:23" s="42" customFormat="1" ht="16.5" customHeight="1">
      <c r="A28" s="261"/>
      <c r="B28" s="221" t="s">
        <v>128</v>
      </c>
      <c r="C28" s="120">
        <v>46597624</v>
      </c>
      <c r="D28" s="120">
        <v>29057210</v>
      </c>
      <c r="E28" s="120">
        <v>17540414</v>
      </c>
      <c r="F28" s="120">
        <v>3908484</v>
      </c>
      <c r="G28" s="120">
        <v>2221328</v>
      </c>
      <c r="H28" s="120">
        <v>1687156</v>
      </c>
      <c r="I28" s="120">
        <v>6329217</v>
      </c>
      <c r="J28" s="120">
        <v>3045345</v>
      </c>
      <c r="K28" s="120">
        <v>3283872</v>
      </c>
      <c r="L28" s="120">
        <v>10875312</v>
      </c>
      <c r="M28" s="120">
        <v>6117708</v>
      </c>
      <c r="N28" s="120">
        <v>4757604</v>
      </c>
      <c r="O28" s="120">
        <v>30368212</v>
      </c>
      <c r="P28" s="120">
        <v>19122795</v>
      </c>
      <c r="Q28" s="120">
        <v>11245417</v>
      </c>
      <c r="R28" s="120">
        <v>19828904</v>
      </c>
      <c r="S28" s="120">
        <v>12652915</v>
      </c>
      <c r="T28" s="120">
        <v>7175989</v>
      </c>
      <c r="U28" s="120">
        <v>13016299</v>
      </c>
      <c r="V28" s="120">
        <v>9658321</v>
      </c>
      <c r="W28" s="120">
        <v>3357978</v>
      </c>
    </row>
    <row r="29" spans="1:23" s="42" customFormat="1" ht="16.5" customHeight="1">
      <c r="A29" s="261"/>
      <c r="B29" s="221" t="s">
        <v>129</v>
      </c>
      <c r="C29" s="120">
        <v>46452588</v>
      </c>
      <c r="D29" s="120">
        <v>28982757</v>
      </c>
      <c r="E29" s="120">
        <v>17469831</v>
      </c>
      <c r="F29" s="120">
        <v>4106609</v>
      </c>
      <c r="G29" s="120">
        <v>2346122</v>
      </c>
      <c r="H29" s="120">
        <v>1760487</v>
      </c>
      <c r="I29" s="120">
        <v>6093437</v>
      </c>
      <c r="J29" s="120">
        <v>2891312</v>
      </c>
      <c r="K29" s="120">
        <v>3202125</v>
      </c>
      <c r="L29" s="120">
        <v>10532173</v>
      </c>
      <c r="M29" s="120">
        <v>5965411</v>
      </c>
      <c r="N29" s="120">
        <v>4566762</v>
      </c>
      <c r="O29" s="120">
        <v>30060493</v>
      </c>
      <c r="P29" s="120">
        <v>18889247</v>
      </c>
      <c r="Q29" s="120">
        <v>11171246</v>
      </c>
      <c r="R29" s="120">
        <v>20204603</v>
      </c>
      <c r="S29" s="120">
        <v>12859599</v>
      </c>
      <c r="T29" s="120">
        <v>7345004</v>
      </c>
      <c r="U29" s="120">
        <v>13018936</v>
      </c>
      <c r="V29" s="120">
        <v>9659715</v>
      </c>
      <c r="W29" s="120">
        <v>3359221</v>
      </c>
    </row>
    <row r="30" spans="1:23" s="42" customFormat="1" ht="17.25" customHeight="1">
      <c r="A30" s="261"/>
      <c r="B30" s="221" t="s">
        <v>130</v>
      </c>
      <c r="C30" s="120">
        <v>45911934</v>
      </c>
      <c r="D30" s="120">
        <v>28768675</v>
      </c>
      <c r="E30" s="120">
        <v>17143259</v>
      </c>
      <c r="F30" s="120">
        <v>3890067</v>
      </c>
      <c r="G30" s="120">
        <v>2287141</v>
      </c>
      <c r="H30" s="120">
        <v>1602926</v>
      </c>
      <c r="I30" s="120">
        <v>5761151</v>
      </c>
      <c r="J30" s="120">
        <v>2795065</v>
      </c>
      <c r="K30" s="120">
        <v>2966086</v>
      </c>
      <c r="L30" s="120">
        <v>10485685</v>
      </c>
      <c r="M30" s="120">
        <v>5889171</v>
      </c>
      <c r="N30" s="120">
        <v>4596514</v>
      </c>
      <c r="O30" s="120">
        <v>29133888</v>
      </c>
      <c r="P30" s="120">
        <v>18394652</v>
      </c>
      <c r="Q30" s="120">
        <v>10739236</v>
      </c>
      <c r="R30" s="120">
        <v>20604932</v>
      </c>
      <c r="S30" s="120">
        <v>13159964</v>
      </c>
      <c r="T30" s="120">
        <v>7444968</v>
      </c>
      <c r="U30" s="120">
        <v>13065995</v>
      </c>
      <c r="V30" s="120">
        <v>9726985</v>
      </c>
      <c r="W30" s="120">
        <v>3339010</v>
      </c>
    </row>
    <row r="31" spans="1:23" s="42" customFormat="1" ht="16.5" customHeight="1">
      <c r="A31" s="261">
        <v>2011</v>
      </c>
      <c r="B31" s="221" t="s">
        <v>127</v>
      </c>
      <c r="C31" s="120">
        <v>46005815</v>
      </c>
      <c r="D31" s="120">
        <v>28934497</v>
      </c>
      <c r="E31" s="120">
        <v>17071318</v>
      </c>
      <c r="F31" s="120">
        <v>3436610</v>
      </c>
      <c r="G31" s="120">
        <v>1932348</v>
      </c>
      <c r="H31" s="120">
        <v>1504262</v>
      </c>
      <c r="I31" s="120">
        <v>5715789</v>
      </c>
      <c r="J31" s="120">
        <v>2729027</v>
      </c>
      <c r="K31" s="120">
        <v>2986762</v>
      </c>
      <c r="L31" s="120">
        <v>10711511</v>
      </c>
      <c r="M31" s="120">
        <v>6076954</v>
      </c>
      <c r="N31" s="120">
        <v>4634557</v>
      </c>
      <c r="O31" s="120">
        <v>29622453</v>
      </c>
      <c r="P31" s="120">
        <v>18813837</v>
      </c>
      <c r="Q31" s="120">
        <v>10808616</v>
      </c>
      <c r="R31" s="120">
        <v>20577151</v>
      </c>
      <c r="S31" s="120">
        <v>13249329</v>
      </c>
      <c r="T31" s="120">
        <v>7327822</v>
      </c>
      <c r="U31" s="120">
        <v>13296016</v>
      </c>
      <c r="V31" s="120">
        <v>9869462</v>
      </c>
      <c r="W31" s="120">
        <v>3426554</v>
      </c>
    </row>
    <row r="32" spans="1:23" ht="16.5" customHeight="1">
      <c r="A32" s="261"/>
      <c r="B32" s="221" t="s">
        <v>128</v>
      </c>
      <c r="C32" s="120">
        <v>46891586</v>
      </c>
      <c r="D32" s="120">
        <v>29316417</v>
      </c>
      <c r="E32" s="120">
        <v>17575169</v>
      </c>
      <c r="F32" s="120">
        <v>3680741</v>
      </c>
      <c r="G32" s="120">
        <v>2040587</v>
      </c>
      <c r="H32" s="120">
        <v>1640154</v>
      </c>
      <c r="I32" s="120">
        <v>5947332</v>
      </c>
      <c r="J32" s="120">
        <v>2863471</v>
      </c>
      <c r="K32" s="120">
        <v>3083861</v>
      </c>
      <c r="L32" s="120">
        <v>10612859</v>
      </c>
      <c r="M32" s="120">
        <v>5990701</v>
      </c>
      <c r="N32" s="120">
        <v>4622158</v>
      </c>
      <c r="O32" s="120">
        <v>30144039</v>
      </c>
      <c r="P32" s="120">
        <v>18974214</v>
      </c>
      <c r="Q32" s="120">
        <v>11169825</v>
      </c>
      <c r="R32" s="120">
        <v>20328055</v>
      </c>
      <c r="S32" s="120">
        <v>12956310</v>
      </c>
      <c r="T32" s="120">
        <v>7371745</v>
      </c>
      <c r="U32" s="120">
        <v>12962230</v>
      </c>
      <c r="V32" s="120">
        <v>9608508</v>
      </c>
      <c r="W32" s="120">
        <v>3353722</v>
      </c>
    </row>
    <row r="33" spans="1:23" ht="17.25" customHeight="1">
      <c r="A33" s="261"/>
      <c r="B33" s="221" t="s">
        <v>129</v>
      </c>
      <c r="C33" s="120">
        <v>47350681</v>
      </c>
      <c r="D33" s="120">
        <v>29608447</v>
      </c>
      <c r="E33" s="120">
        <v>17742234</v>
      </c>
      <c r="F33" s="120">
        <v>3975327</v>
      </c>
      <c r="G33" s="120">
        <v>2227414</v>
      </c>
      <c r="H33" s="120">
        <v>1747913</v>
      </c>
      <c r="I33" s="120">
        <v>6104506</v>
      </c>
      <c r="J33" s="120">
        <v>2975600</v>
      </c>
      <c r="K33" s="120">
        <v>3128906</v>
      </c>
      <c r="L33" s="120">
        <v>10758600</v>
      </c>
      <c r="M33" s="120">
        <v>6042638</v>
      </c>
      <c r="N33" s="120">
        <v>4715962</v>
      </c>
      <c r="O33" s="120">
        <v>30500883</v>
      </c>
      <c r="P33" s="120">
        <v>19205621</v>
      </c>
      <c r="Q33" s="120">
        <v>11295262</v>
      </c>
      <c r="R33" s="120">
        <v>20942458</v>
      </c>
      <c r="S33" s="120">
        <v>13453970</v>
      </c>
      <c r="T33" s="120">
        <v>7488488</v>
      </c>
      <c r="U33" s="120">
        <v>13145316</v>
      </c>
      <c r="V33" s="120">
        <v>9697500</v>
      </c>
      <c r="W33" s="120">
        <v>3447816</v>
      </c>
    </row>
    <row r="34" spans="1:23" s="42" customFormat="1" ht="12.75" customHeight="1">
      <c r="A34" s="261"/>
      <c r="B34" s="221" t="s">
        <v>130</v>
      </c>
      <c r="C34" s="120">
        <v>48307467</v>
      </c>
      <c r="D34" s="120">
        <v>29683385</v>
      </c>
      <c r="E34" s="120">
        <v>18624082</v>
      </c>
      <c r="F34" s="120">
        <v>4045364</v>
      </c>
      <c r="G34" s="120">
        <v>2201177</v>
      </c>
      <c r="H34" s="120">
        <v>1844187</v>
      </c>
      <c r="I34" s="120">
        <v>6352912</v>
      </c>
      <c r="J34" s="120">
        <v>3011956</v>
      </c>
      <c r="K34" s="120">
        <v>3340956</v>
      </c>
      <c r="L34" s="120">
        <v>10857869</v>
      </c>
      <c r="M34" s="120">
        <v>5995405</v>
      </c>
      <c r="N34" s="120">
        <v>4862464</v>
      </c>
      <c r="O34" s="120">
        <v>31075371</v>
      </c>
      <c r="P34" s="120">
        <v>19145822</v>
      </c>
      <c r="Q34" s="120">
        <v>11929549</v>
      </c>
      <c r="R34" s="120">
        <v>21130193</v>
      </c>
      <c r="S34" s="120">
        <v>13257477</v>
      </c>
      <c r="T34" s="120">
        <v>7872716</v>
      </c>
      <c r="U34" s="120">
        <v>13413467</v>
      </c>
      <c r="V34" s="120">
        <v>9883038</v>
      </c>
      <c r="W34" s="120">
        <v>3530429</v>
      </c>
    </row>
    <row r="35" spans="1:23" s="42" customFormat="1" ht="14.25" customHeight="1">
      <c r="A35" s="261">
        <v>2012</v>
      </c>
      <c r="B35" s="221" t="s">
        <v>127</v>
      </c>
      <c r="C35" s="120">
        <v>47726265</v>
      </c>
      <c r="D35" s="120">
        <v>29678752</v>
      </c>
      <c r="E35" s="120">
        <v>18047513</v>
      </c>
      <c r="F35" s="120">
        <v>3637958</v>
      </c>
      <c r="G35" s="120">
        <v>2027683</v>
      </c>
      <c r="H35" s="120">
        <v>1610275</v>
      </c>
      <c r="I35" s="120">
        <v>6403401</v>
      </c>
      <c r="J35" s="120">
        <v>3035546</v>
      </c>
      <c r="K35" s="120">
        <v>3367855</v>
      </c>
      <c r="L35" s="120">
        <v>11482467</v>
      </c>
      <c r="M35" s="120">
        <v>6489412</v>
      </c>
      <c r="N35" s="120">
        <v>4993055</v>
      </c>
      <c r="O35" s="120">
        <v>30764738</v>
      </c>
      <c r="P35" s="120">
        <v>19238624</v>
      </c>
      <c r="Q35" s="120">
        <v>11526114</v>
      </c>
      <c r="R35" s="120">
        <v>21113265</v>
      </c>
      <c r="S35" s="120">
        <v>13376683</v>
      </c>
      <c r="T35" s="120">
        <v>7736582</v>
      </c>
      <c r="U35" s="120">
        <v>13512863</v>
      </c>
      <c r="V35" s="120">
        <v>10030031</v>
      </c>
      <c r="W35" s="120">
        <v>3482832</v>
      </c>
    </row>
    <row r="36" spans="1:23" s="42" customFormat="1" ht="14.25" customHeight="1">
      <c r="A36" s="261"/>
      <c r="B36" s="221" t="s">
        <v>128</v>
      </c>
      <c r="C36" s="120">
        <v>49003380</v>
      </c>
      <c r="D36" s="120">
        <v>30224369</v>
      </c>
      <c r="E36" s="120">
        <v>18779011</v>
      </c>
      <c r="F36" s="120">
        <v>3934436</v>
      </c>
      <c r="G36" s="120">
        <v>2188994</v>
      </c>
      <c r="H36" s="120">
        <v>1745442</v>
      </c>
      <c r="I36" s="120">
        <v>6756039</v>
      </c>
      <c r="J36" s="120">
        <v>3160823</v>
      </c>
      <c r="K36" s="120">
        <v>3595216</v>
      </c>
      <c r="L36" s="120">
        <v>11475868</v>
      </c>
      <c r="M36" s="120">
        <v>6424193</v>
      </c>
      <c r="N36" s="120">
        <v>5051675</v>
      </c>
      <c r="O36" s="120">
        <v>31502693</v>
      </c>
      <c r="P36" s="120">
        <v>19498740</v>
      </c>
      <c r="Q36" s="120">
        <v>12003953</v>
      </c>
      <c r="R36" s="120">
        <v>20798611</v>
      </c>
      <c r="S36" s="120">
        <v>13148516</v>
      </c>
      <c r="T36" s="120">
        <v>7650095</v>
      </c>
      <c r="U36" s="120">
        <v>13370214</v>
      </c>
      <c r="V36" s="120">
        <v>9821044</v>
      </c>
      <c r="W36" s="120">
        <v>3549170</v>
      </c>
    </row>
    <row r="37" spans="1:23" s="42" customFormat="1" ht="14.25" customHeight="1">
      <c r="A37" s="261"/>
      <c r="B37" s="221" t="s">
        <v>129</v>
      </c>
      <c r="C37" s="120">
        <v>49275020</v>
      </c>
      <c r="D37" s="120">
        <v>30458625</v>
      </c>
      <c r="E37" s="120">
        <v>18816395</v>
      </c>
      <c r="F37" s="120">
        <v>4077333</v>
      </c>
      <c r="G37" s="120">
        <v>2263643</v>
      </c>
      <c r="H37" s="120">
        <v>1813690</v>
      </c>
      <c r="I37" s="120">
        <v>6787768</v>
      </c>
      <c r="J37" s="120">
        <v>3238790</v>
      </c>
      <c r="K37" s="120">
        <v>3548978</v>
      </c>
      <c r="L37" s="120">
        <v>11412716</v>
      </c>
      <c r="M37" s="120">
        <v>6417235</v>
      </c>
      <c r="N37" s="120">
        <v>4995481</v>
      </c>
      <c r="O37" s="120">
        <v>31680248</v>
      </c>
      <c r="P37" s="120">
        <v>19595525</v>
      </c>
      <c r="Q37" s="120">
        <v>12084723</v>
      </c>
      <c r="R37" s="120">
        <v>21632844</v>
      </c>
      <c r="S37" s="120">
        <v>13653628</v>
      </c>
      <c r="T37" s="120">
        <v>7979216</v>
      </c>
      <c r="U37" s="120">
        <v>13982071</v>
      </c>
      <c r="V37" s="120">
        <v>10347882</v>
      </c>
      <c r="W37" s="120">
        <v>3634189</v>
      </c>
    </row>
    <row r="38" spans="1:23" s="42" customFormat="1" ht="14.25" customHeight="1">
      <c r="A38" s="261"/>
      <c r="B38" s="221" t="s">
        <v>130</v>
      </c>
      <c r="C38" s="120">
        <v>48822271</v>
      </c>
      <c r="D38" s="120">
        <v>30131190</v>
      </c>
      <c r="E38" s="120">
        <v>18691081</v>
      </c>
      <c r="F38" s="120">
        <v>3971918</v>
      </c>
      <c r="G38" s="120">
        <v>2329360</v>
      </c>
      <c r="H38" s="120">
        <v>1642558</v>
      </c>
      <c r="I38" s="120">
        <v>6368823</v>
      </c>
      <c r="J38" s="120">
        <v>2985773</v>
      </c>
      <c r="K38" s="120">
        <v>3383050</v>
      </c>
      <c r="L38" s="120">
        <v>11244676</v>
      </c>
      <c r="M38" s="120">
        <v>6286134</v>
      </c>
      <c r="N38" s="120">
        <v>4958542</v>
      </c>
      <c r="O38" s="120">
        <v>30835224</v>
      </c>
      <c r="P38" s="120">
        <v>19014408</v>
      </c>
      <c r="Q38" s="120">
        <v>11820816</v>
      </c>
      <c r="R38" s="120">
        <v>21488087</v>
      </c>
      <c r="S38" s="120">
        <v>13558794</v>
      </c>
      <c r="T38" s="120">
        <v>7929293</v>
      </c>
      <c r="U38" s="120">
        <v>13950683</v>
      </c>
      <c r="V38" s="120">
        <v>10229038</v>
      </c>
      <c r="W38" s="120">
        <v>3721645</v>
      </c>
    </row>
    <row r="39" spans="1:23" s="42" customFormat="1" ht="14.25" customHeight="1">
      <c r="A39" s="261">
        <v>2013</v>
      </c>
      <c r="B39" s="221" t="s">
        <v>127</v>
      </c>
      <c r="C39" s="120">
        <v>48358255</v>
      </c>
      <c r="D39" s="120">
        <v>30071937</v>
      </c>
      <c r="E39" s="120">
        <v>18286318</v>
      </c>
      <c r="F39" s="120">
        <v>3498119</v>
      </c>
      <c r="G39" s="120">
        <v>2015445</v>
      </c>
      <c r="H39" s="120">
        <v>1482674</v>
      </c>
      <c r="I39" s="120">
        <v>6256527</v>
      </c>
      <c r="J39" s="120">
        <v>2956218</v>
      </c>
      <c r="K39" s="120">
        <v>3300309</v>
      </c>
      <c r="L39" s="120">
        <v>11850082</v>
      </c>
      <c r="M39" s="120">
        <v>6703440</v>
      </c>
      <c r="N39" s="120">
        <v>5146642</v>
      </c>
      <c r="O39" s="120">
        <v>30729663</v>
      </c>
      <c r="P39" s="120">
        <v>19256698</v>
      </c>
      <c r="Q39" s="120">
        <v>11472965</v>
      </c>
      <c r="R39" s="120">
        <v>21676121</v>
      </c>
      <c r="S39" s="120">
        <v>13855185</v>
      </c>
      <c r="T39" s="120">
        <v>7820936</v>
      </c>
      <c r="U39" s="120">
        <v>13085773</v>
      </c>
      <c r="V39" s="120">
        <v>9681856</v>
      </c>
      <c r="W39" s="120">
        <v>3403917</v>
      </c>
    </row>
    <row r="40" spans="1:23" s="42" customFormat="1" ht="14.25" customHeight="1">
      <c r="A40" s="261"/>
      <c r="B40" s="221" t="s">
        <v>128</v>
      </c>
      <c r="C40" s="120">
        <v>49296229</v>
      </c>
      <c r="D40" s="120">
        <v>30333984</v>
      </c>
      <c r="E40" s="120">
        <v>18962245</v>
      </c>
      <c r="F40" s="120">
        <v>3775106</v>
      </c>
      <c r="G40" s="120">
        <v>2220892</v>
      </c>
      <c r="H40" s="120">
        <v>1554214</v>
      </c>
      <c r="I40" s="120">
        <v>6634686</v>
      </c>
      <c r="J40" s="120">
        <v>3086481</v>
      </c>
      <c r="K40" s="120">
        <v>3548205</v>
      </c>
      <c r="L40" s="120">
        <v>12207840</v>
      </c>
      <c r="M40" s="120">
        <v>6844350</v>
      </c>
      <c r="N40" s="120">
        <v>5363490</v>
      </c>
      <c r="O40" s="120">
        <v>31302185</v>
      </c>
      <c r="P40" s="120">
        <v>19348444</v>
      </c>
      <c r="Q40" s="120">
        <v>11953741</v>
      </c>
      <c r="R40" s="120">
        <v>21397699</v>
      </c>
      <c r="S40" s="120">
        <v>13506050</v>
      </c>
      <c r="T40" s="120">
        <v>7891649</v>
      </c>
      <c r="U40" s="120">
        <v>13550610</v>
      </c>
      <c r="V40" s="120">
        <v>9970412</v>
      </c>
      <c r="W40" s="120">
        <v>3580198</v>
      </c>
    </row>
    <row r="41" spans="1:23" s="42" customFormat="1" ht="14.25" customHeight="1">
      <c r="A41" s="261"/>
      <c r="B41" s="221" t="s">
        <v>129</v>
      </c>
      <c r="C41" s="120">
        <v>49309167</v>
      </c>
      <c r="D41" s="120">
        <v>30415501</v>
      </c>
      <c r="E41" s="120">
        <v>18893666</v>
      </c>
      <c r="F41" s="120">
        <v>3998846</v>
      </c>
      <c r="G41" s="120">
        <v>2368622</v>
      </c>
      <c r="H41" s="120">
        <v>1630224</v>
      </c>
      <c r="I41" s="120">
        <v>6661873</v>
      </c>
      <c r="J41" s="120">
        <v>3118844</v>
      </c>
      <c r="K41" s="120">
        <v>3543029</v>
      </c>
      <c r="L41" s="120">
        <v>11844076</v>
      </c>
      <c r="M41" s="120">
        <v>6747160</v>
      </c>
      <c r="N41" s="120">
        <v>5096916</v>
      </c>
      <c r="O41" s="120">
        <v>31356958</v>
      </c>
      <c r="P41" s="120">
        <v>19460926</v>
      </c>
      <c r="Q41" s="120">
        <v>11896032</v>
      </c>
      <c r="R41" s="120">
        <v>21875763</v>
      </c>
      <c r="S41" s="120">
        <v>13753858</v>
      </c>
      <c r="T41" s="120">
        <v>8121905</v>
      </c>
      <c r="U41" s="120">
        <v>13839610</v>
      </c>
      <c r="V41" s="120">
        <v>10115682</v>
      </c>
      <c r="W41" s="120">
        <v>3723928</v>
      </c>
    </row>
    <row r="42" spans="1:23" s="42" customFormat="1" ht="14.25" customHeight="1">
      <c r="A42" s="261"/>
      <c r="B42" s="221" t="s">
        <v>130</v>
      </c>
      <c r="C42" s="120">
        <v>49945599</v>
      </c>
      <c r="D42" s="120">
        <v>30771062</v>
      </c>
      <c r="E42" s="120">
        <v>19174537</v>
      </c>
      <c r="F42" s="120">
        <v>3900916</v>
      </c>
      <c r="G42" s="120">
        <v>2231527</v>
      </c>
      <c r="H42" s="120">
        <v>1669389</v>
      </c>
      <c r="I42" s="120">
        <v>6803922</v>
      </c>
      <c r="J42" s="120">
        <v>3230753</v>
      </c>
      <c r="K42" s="120">
        <v>3573169</v>
      </c>
      <c r="L42" s="120">
        <v>11700823</v>
      </c>
      <c r="M42" s="120">
        <v>6496944</v>
      </c>
      <c r="N42" s="120">
        <v>5203879</v>
      </c>
      <c r="O42" s="120">
        <v>31597517</v>
      </c>
      <c r="P42" s="120">
        <v>19537108</v>
      </c>
      <c r="Q42" s="120">
        <v>12060409</v>
      </c>
      <c r="R42" s="120">
        <v>22411886</v>
      </c>
      <c r="S42" s="120">
        <v>13967158</v>
      </c>
      <c r="T42" s="120">
        <v>8444728</v>
      </c>
      <c r="U42" s="120">
        <v>14234372</v>
      </c>
      <c r="V42" s="120">
        <v>10489176</v>
      </c>
      <c r="W42" s="120">
        <v>3745196</v>
      </c>
    </row>
    <row r="43" spans="1:23" s="42" customFormat="1" ht="14.25" customHeight="1">
      <c r="A43" s="261">
        <v>2014</v>
      </c>
      <c r="B43" s="221" t="s">
        <v>127</v>
      </c>
      <c r="C43" s="120">
        <v>49080947</v>
      </c>
      <c r="D43" s="120">
        <v>30474329</v>
      </c>
      <c r="E43" s="120">
        <v>18606618</v>
      </c>
      <c r="F43" s="120">
        <v>3518771</v>
      </c>
      <c r="G43" s="120">
        <v>2024610</v>
      </c>
      <c r="H43" s="120">
        <v>1494161</v>
      </c>
      <c r="I43" s="120">
        <v>6392463</v>
      </c>
      <c r="J43" s="120">
        <v>3005386</v>
      </c>
      <c r="K43" s="120">
        <v>3387077</v>
      </c>
      <c r="L43" s="120">
        <v>11967630</v>
      </c>
      <c r="M43" s="120">
        <v>6746585</v>
      </c>
      <c r="N43" s="120">
        <v>5221045</v>
      </c>
      <c r="O43" s="120">
        <v>30745648</v>
      </c>
      <c r="P43" s="120">
        <v>19209223</v>
      </c>
      <c r="Q43" s="120">
        <v>11536425</v>
      </c>
      <c r="R43" s="120">
        <v>21916588</v>
      </c>
      <c r="S43" s="120">
        <v>13949657</v>
      </c>
      <c r="T43" s="120">
        <v>7966931</v>
      </c>
      <c r="U43" s="120">
        <v>13434725</v>
      </c>
      <c r="V43" s="120">
        <v>9979718</v>
      </c>
      <c r="W43" s="120">
        <v>3455007</v>
      </c>
    </row>
    <row r="44" spans="1:23" s="42" customFormat="1" ht="14.25" customHeight="1">
      <c r="A44" s="261"/>
      <c r="B44" s="221" t="s">
        <v>128</v>
      </c>
      <c r="C44" s="120">
        <v>49301557</v>
      </c>
      <c r="D44" s="120">
        <v>30590631</v>
      </c>
      <c r="E44" s="120">
        <v>18710926</v>
      </c>
      <c r="F44" s="120">
        <v>3682777</v>
      </c>
      <c r="G44" s="120">
        <v>2139993</v>
      </c>
      <c r="H44" s="120">
        <v>1542784</v>
      </c>
      <c r="I44" s="120">
        <v>6488488</v>
      </c>
      <c r="J44" s="120">
        <v>3104037</v>
      </c>
      <c r="K44" s="120">
        <v>3384451</v>
      </c>
      <c r="L44" s="120">
        <v>12024721</v>
      </c>
      <c r="M44" s="120">
        <v>6756268</v>
      </c>
      <c r="N44" s="120">
        <v>5268453</v>
      </c>
      <c r="O44" s="120">
        <v>30797308</v>
      </c>
      <c r="P44" s="120">
        <v>19222867</v>
      </c>
      <c r="Q44" s="120">
        <v>11574441</v>
      </c>
      <c r="R44" s="120">
        <v>21652623</v>
      </c>
      <c r="S44" s="120">
        <v>13647884</v>
      </c>
      <c r="T44" s="120">
        <v>8004739</v>
      </c>
      <c r="U44" s="120">
        <v>13225668</v>
      </c>
      <c r="V44" s="120">
        <v>9846633</v>
      </c>
      <c r="W44" s="120">
        <v>3379035</v>
      </c>
    </row>
    <row r="45" spans="1:23" s="42" customFormat="1" ht="14.25" customHeight="1">
      <c r="A45" s="261"/>
      <c r="B45" s="221" t="s">
        <v>129</v>
      </c>
      <c r="C45" s="120">
        <v>49455344</v>
      </c>
      <c r="D45" s="120">
        <v>30849270</v>
      </c>
      <c r="E45" s="120">
        <v>18606074</v>
      </c>
      <c r="F45" s="120">
        <v>3928825</v>
      </c>
      <c r="G45" s="120">
        <v>2349732</v>
      </c>
      <c r="H45" s="120">
        <v>1579093</v>
      </c>
      <c r="I45" s="120">
        <v>6634241</v>
      </c>
      <c r="J45" s="120">
        <v>3229314</v>
      </c>
      <c r="K45" s="120">
        <v>3404927</v>
      </c>
      <c r="L45" s="120">
        <v>11671192</v>
      </c>
      <c r="M45" s="120">
        <v>6581760</v>
      </c>
      <c r="N45" s="120">
        <v>5089432</v>
      </c>
      <c r="O45" s="120">
        <v>31005869</v>
      </c>
      <c r="P45" s="120">
        <v>19505152</v>
      </c>
      <c r="Q45" s="120">
        <v>11500717</v>
      </c>
      <c r="R45" s="120">
        <v>22714521</v>
      </c>
      <c r="S45" s="120">
        <v>14431335</v>
      </c>
      <c r="T45" s="120">
        <v>8283186</v>
      </c>
      <c r="U45" s="120">
        <v>13690828</v>
      </c>
      <c r="V45" s="120">
        <v>10186350</v>
      </c>
      <c r="W45" s="120">
        <v>3504478</v>
      </c>
    </row>
    <row r="46" spans="1:23" s="42" customFormat="1" ht="14.25" customHeight="1">
      <c r="A46" s="261"/>
      <c r="B46" s="221" t="s">
        <v>130</v>
      </c>
      <c r="C46" s="120">
        <v>49823798</v>
      </c>
      <c r="D46" s="120">
        <v>31032132</v>
      </c>
      <c r="E46" s="120">
        <v>18791666</v>
      </c>
      <c r="F46" s="120">
        <v>3672157</v>
      </c>
      <c r="G46" s="120">
        <v>2096343</v>
      </c>
      <c r="H46" s="120">
        <v>1575814</v>
      </c>
      <c r="I46" s="120">
        <v>6709932</v>
      </c>
      <c r="J46" s="120">
        <v>3260470</v>
      </c>
      <c r="K46" s="120">
        <v>3449462</v>
      </c>
      <c r="L46" s="120">
        <v>12040656</v>
      </c>
      <c r="M46" s="120">
        <v>6783727</v>
      </c>
      <c r="N46" s="120">
        <v>5256929</v>
      </c>
      <c r="O46" s="120">
        <v>31299257</v>
      </c>
      <c r="P46" s="120">
        <v>19622416</v>
      </c>
      <c r="Q46" s="120">
        <v>11676841</v>
      </c>
      <c r="R46" s="120">
        <v>22750630</v>
      </c>
      <c r="S46" s="120">
        <v>14413592</v>
      </c>
      <c r="T46" s="120">
        <v>8337038</v>
      </c>
      <c r="U46" s="120">
        <v>14217279</v>
      </c>
      <c r="V46" s="120">
        <v>10573626</v>
      </c>
      <c r="W46" s="120">
        <v>3643653</v>
      </c>
    </row>
    <row r="47" spans="1:23" s="42" customFormat="1" ht="14.25" customHeight="1">
      <c r="A47" s="261">
        <v>2015</v>
      </c>
      <c r="B47" s="221" t="s">
        <v>127</v>
      </c>
      <c r="C47" s="120">
        <v>49806064</v>
      </c>
      <c r="D47" s="120">
        <v>31009993</v>
      </c>
      <c r="E47" s="120">
        <v>18796071</v>
      </c>
      <c r="F47" s="120">
        <v>3436862</v>
      </c>
      <c r="G47" s="120">
        <v>2028641</v>
      </c>
      <c r="H47" s="120">
        <v>1408221</v>
      </c>
      <c r="I47" s="120">
        <v>6657585</v>
      </c>
      <c r="J47" s="120">
        <v>3103578</v>
      </c>
      <c r="K47" s="120">
        <v>3554007</v>
      </c>
      <c r="L47" s="120">
        <v>12566245</v>
      </c>
      <c r="M47" s="120">
        <v>7202833</v>
      </c>
      <c r="N47" s="120">
        <v>5363412</v>
      </c>
      <c r="O47" s="120">
        <v>31277688</v>
      </c>
      <c r="P47" s="120">
        <v>19608814</v>
      </c>
      <c r="Q47" s="120">
        <v>11668874</v>
      </c>
      <c r="R47" s="120">
        <v>22318550</v>
      </c>
      <c r="S47" s="120">
        <v>14115249</v>
      </c>
      <c r="T47" s="120">
        <v>8203301</v>
      </c>
      <c r="U47" s="120">
        <v>14007709</v>
      </c>
      <c r="V47" s="120">
        <v>10432124</v>
      </c>
      <c r="W47" s="120">
        <v>3575585</v>
      </c>
    </row>
    <row r="48" spans="1:23" s="42" customFormat="1" ht="14.25" customHeight="1">
      <c r="A48" s="261"/>
      <c r="B48" s="221" t="s">
        <v>128</v>
      </c>
      <c r="C48" s="120">
        <v>50336088</v>
      </c>
      <c r="D48" s="120">
        <v>31309072</v>
      </c>
      <c r="E48" s="120">
        <v>19027016</v>
      </c>
      <c r="F48" s="120">
        <v>3725020</v>
      </c>
      <c r="G48" s="120">
        <v>2162991</v>
      </c>
      <c r="H48" s="120">
        <v>1562029</v>
      </c>
      <c r="I48" s="120">
        <v>6887590</v>
      </c>
      <c r="J48" s="120">
        <v>3253101</v>
      </c>
      <c r="K48" s="120">
        <v>3634489</v>
      </c>
      <c r="L48" s="120">
        <v>12800699</v>
      </c>
      <c r="M48" s="120">
        <v>7375605</v>
      </c>
      <c r="N48" s="120">
        <v>5425094</v>
      </c>
      <c r="O48" s="120">
        <v>31579134</v>
      </c>
      <c r="P48" s="120">
        <v>19757668</v>
      </c>
      <c r="Q48" s="120">
        <v>11821466</v>
      </c>
      <c r="R48" s="120">
        <v>22206609</v>
      </c>
      <c r="S48" s="120">
        <v>14081319</v>
      </c>
      <c r="T48" s="120">
        <v>8125290</v>
      </c>
      <c r="U48" s="120">
        <v>13771119</v>
      </c>
      <c r="V48" s="120">
        <v>10224032</v>
      </c>
      <c r="W48" s="120">
        <v>3547087</v>
      </c>
    </row>
    <row r="49" spans="1:23" s="42" customFormat="1" ht="14.25" customHeight="1">
      <c r="A49" s="261"/>
      <c r="B49" s="221" t="s">
        <v>129</v>
      </c>
      <c r="C49" s="120">
        <v>50734656</v>
      </c>
      <c r="D49" s="120">
        <v>31457961</v>
      </c>
      <c r="E49" s="120">
        <v>19276695</v>
      </c>
      <c r="F49" s="120">
        <v>3747915</v>
      </c>
      <c r="G49" s="120">
        <v>2180233</v>
      </c>
      <c r="H49" s="120">
        <v>1567682</v>
      </c>
      <c r="I49" s="120">
        <v>6880693</v>
      </c>
      <c r="J49" s="120">
        <v>3243967</v>
      </c>
      <c r="K49" s="120">
        <v>3636726</v>
      </c>
      <c r="L49" s="120">
        <v>12844463</v>
      </c>
      <c r="M49" s="120">
        <v>7275319</v>
      </c>
      <c r="N49" s="120">
        <v>5569144</v>
      </c>
      <c r="O49" s="120">
        <v>31951702</v>
      </c>
      <c r="P49" s="120">
        <v>19901306</v>
      </c>
      <c r="Q49" s="120">
        <v>12050396</v>
      </c>
      <c r="R49" s="120">
        <v>22851311</v>
      </c>
      <c r="S49" s="120">
        <v>14496564</v>
      </c>
      <c r="T49" s="120">
        <v>8354747</v>
      </c>
      <c r="U49" s="120">
        <v>14451409</v>
      </c>
      <c r="V49" s="120">
        <v>10648453</v>
      </c>
      <c r="W49" s="120">
        <v>3802956</v>
      </c>
    </row>
    <row r="50" spans="1:23" s="42" customFormat="1" ht="14.25" customHeight="1">
      <c r="A50" s="261"/>
      <c r="B50" s="221" t="s">
        <v>130</v>
      </c>
      <c r="C50" s="120">
        <v>51568519</v>
      </c>
      <c r="D50" s="120">
        <v>31757776</v>
      </c>
      <c r="E50" s="120">
        <v>19810743</v>
      </c>
      <c r="F50" s="120">
        <v>3610957</v>
      </c>
      <c r="G50" s="120">
        <v>2040203</v>
      </c>
      <c r="H50" s="120">
        <v>1570754</v>
      </c>
      <c r="I50" s="120">
        <v>7601879</v>
      </c>
      <c r="J50" s="120">
        <v>3627997</v>
      </c>
      <c r="K50" s="120">
        <v>3973882</v>
      </c>
      <c r="L50" s="120">
        <v>12668932</v>
      </c>
      <c r="M50" s="120">
        <v>7076870</v>
      </c>
      <c r="N50" s="120">
        <v>5592062</v>
      </c>
      <c r="O50" s="120">
        <v>32552232</v>
      </c>
      <c r="P50" s="120">
        <v>20023430</v>
      </c>
      <c r="Q50" s="120">
        <v>12528802</v>
      </c>
      <c r="R50" s="120">
        <v>22397750</v>
      </c>
      <c r="S50" s="120">
        <v>14100010</v>
      </c>
      <c r="T50" s="120">
        <v>8297740</v>
      </c>
      <c r="U50" s="120">
        <v>14616477</v>
      </c>
      <c r="V50" s="120">
        <v>10768412</v>
      </c>
      <c r="W50" s="120">
        <v>3848065</v>
      </c>
    </row>
    <row r="51" spans="1:23" s="42" customFormat="1" ht="14.25" customHeight="1">
      <c r="A51" s="261">
        <v>2016</v>
      </c>
      <c r="B51" s="221" t="s">
        <v>127</v>
      </c>
      <c r="C51" s="120">
        <v>50778629</v>
      </c>
      <c r="D51" s="120">
        <v>31481902</v>
      </c>
      <c r="E51" s="120">
        <v>19296727</v>
      </c>
      <c r="F51" s="120">
        <v>3179679</v>
      </c>
      <c r="G51" s="120">
        <v>1803724</v>
      </c>
      <c r="H51" s="120">
        <v>1375955</v>
      </c>
      <c r="I51" s="120">
        <v>7894712</v>
      </c>
      <c r="J51" s="120">
        <v>3713623</v>
      </c>
      <c r="K51" s="120">
        <v>4181089</v>
      </c>
      <c r="L51" s="120">
        <v>13788880</v>
      </c>
      <c r="M51" s="120">
        <v>8134547</v>
      </c>
      <c r="N51" s="120">
        <v>5654333</v>
      </c>
      <c r="O51" s="120">
        <v>31875453</v>
      </c>
      <c r="P51" s="120">
        <v>19865746</v>
      </c>
      <c r="Q51" s="120">
        <v>12009707</v>
      </c>
      <c r="R51" s="120">
        <v>21952113</v>
      </c>
      <c r="S51" s="120">
        <v>13852978</v>
      </c>
      <c r="T51" s="120">
        <v>8099135</v>
      </c>
      <c r="U51" s="120">
        <v>13879021</v>
      </c>
      <c r="V51" s="120">
        <v>10287392</v>
      </c>
      <c r="W51" s="120">
        <v>3591629</v>
      </c>
    </row>
    <row r="52" spans="1:23" s="42" customFormat="1" ht="14.25" customHeight="1">
      <c r="A52" s="261"/>
      <c r="B52" s="221" t="s">
        <v>128</v>
      </c>
      <c r="C52" s="120">
        <v>51433590</v>
      </c>
      <c r="D52" s="120">
        <v>31780102</v>
      </c>
      <c r="E52" s="120">
        <v>19653488</v>
      </c>
      <c r="F52" s="120">
        <v>3415592</v>
      </c>
      <c r="G52" s="120">
        <v>1983046</v>
      </c>
      <c r="H52" s="120">
        <v>1432546</v>
      </c>
      <c r="I52" s="120">
        <v>8017338</v>
      </c>
      <c r="J52" s="120">
        <v>3789670</v>
      </c>
      <c r="K52" s="120">
        <v>4227668</v>
      </c>
      <c r="L52" s="120">
        <v>13715977</v>
      </c>
      <c r="M52" s="120">
        <v>7929112</v>
      </c>
      <c r="N52" s="120">
        <v>5786865</v>
      </c>
      <c r="O52" s="120">
        <v>32163901</v>
      </c>
      <c r="P52" s="120">
        <v>19992427</v>
      </c>
      <c r="Q52" s="120">
        <v>12171474</v>
      </c>
      <c r="R52" s="120">
        <v>23364192</v>
      </c>
      <c r="S52" s="120">
        <v>14617228</v>
      </c>
      <c r="T52" s="120">
        <v>8746964</v>
      </c>
      <c r="U52" s="120">
        <v>14848687</v>
      </c>
      <c r="V52" s="120">
        <v>10999067</v>
      </c>
      <c r="W52" s="120">
        <v>3849620</v>
      </c>
    </row>
    <row r="53" spans="1:23" s="42" customFormat="1" ht="14.25" customHeight="1">
      <c r="A53" s="261"/>
      <c r="B53" s="221" t="s">
        <v>129</v>
      </c>
      <c r="C53" s="120">
        <v>52043100</v>
      </c>
      <c r="D53" s="120">
        <v>32118633</v>
      </c>
      <c r="E53" s="120">
        <v>19924467</v>
      </c>
      <c r="F53" s="120">
        <v>3637781</v>
      </c>
      <c r="G53" s="120">
        <v>2095557</v>
      </c>
      <c r="H53" s="120">
        <v>1542224</v>
      </c>
      <c r="I53" s="120">
        <v>7850761</v>
      </c>
      <c r="J53" s="120">
        <v>3644616</v>
      </c>
      <c r="K53" s="120">
        <v>4206145</v>
      </c>
      <c r="L53" s="120">
        <v>13617418</v>
      </c>
      <c r="M53" s="120">
        <v>7952325</v>
      </c>
      <c r="N53" s="120">
        <v>5665093</v>
      </c>
      <c r="O53" s="120">
        <v>32511403</v>
      </c>
      <c r="P53" s="120">
        <v>20133201</v>
      </c>
      <c r="Q53" s="120">
        <v>12378202</v>
      </c>
      <c r="R53" s="120">
        <v>23460692</v>
      </c>
      <c r="S53" s="120">
        <v>14750751</v>
      </c>
      <c r="T53" s="120">
        <v>8709941</v>
      </c>
      <c r="U53" s="120">
        <v>14804893</v>
      </c>
      <c r="V53" s="120">
        <v>10984409</v>
      </c>
      <c r="W53" s="120">
        <v>3820484</v>
      </c>
    </row>
    <row r="54" spans="1:23" s="42" customFormat="1" ht="14.25" customHeight="1">
      <c r="A54" s="261"/>
      <c r="B54" s="221" t="s">
        <v>130</v>
      </c>
      <c r="C54" s="120">
        <v>52123674</v>
      </c>
      <c r="D54" s="120">
        <v>32216131</v>
      </c>
      <c r="E54" s="120">
        <v>19907543</v>
      </c>
      <c r="F54" s="120">
        <v>3450485</v>
      </c>
      <c r="G54" s="120">
        <v>1955880</v>
      </c>
      <c r="H54" s="120">
        <v>1494605</v>
      </c>
      <c r="I54" s="120">
        <v>7447513</v>
      </c>
      <c r="J54" s="120">
        <v>3460453</v>
      </c>
      <c r="K54" s="120">
        <v>3987060</v>
      </c>
      <c r="L54" s="120">
        <v>13576764</v>
      </c>
      <c r="M54" s="120">
        <v>7856920</v>
      </c>
      <c r="N54" s="120">
        <v>5719844</v>
      </c>
      <c r="O54" s="120">
        <v>32448867</v>
      </c>
      <c r="P54" s="120">
        <v>20220529</v>
      </c>
      <c r="Q54" s="120">
        <v>12228338</v>
      </c>
      <c r="R54" s="120">
        <v>23768807</v>
      </c>
      <c r="S54" s="120">
        <v>14877073</v>
      </c>
      <c r="T54" s="120">
        <v>8891734</v>
      </c>
      <c r="U54" s="120">
        <v>14736658</v>
      </c>
      <c r="V54" s="120">
        <v>10937317</v>
      </c>
      <c r="W54" s="120">
        <v>3799341</v>
      </c>
    </row>
    <row r="55" spans="1:23" s="42" customFormat="1" ht="14.25" customHeight="1">
      <c r="A55" s="261">
        <v>2017</v>
      </c>
      <c r="B55" s="221" t="s">
        <v>127</v>
      </c>
      <c r="C55" s="120">
        <v>51859895</v>
      </c>
      <c r="D55" s="120">
        <v>32132937</v>
      </c>
      <c r="E55" s="120">
        <v>19726958</v>
      </c>
      <c r="F55" s="120">
        <v>3133797</v>
      </c>
      <c r="G55" s="120">
        <v>1749970</v>
      </c>
      <c r="H55" s="120">
        <v>1383827</v>
      </c>
      <c r="I55" s="120">
        <v>7442463</v>
      </c>
      <c r="J55" s="120">
        <v>3424645</v>
      </c>
      <c r="K55" s="120">
        <v>4017818</v>
      </c>
      <c r="L55" s="120">
        <v>14262160</v>
      </c>
      <c r="M55" s="120">
        <v>8356402</v>
      </c>
      <c r="N55" s="120">
        <v>5905758</v>
      </c>
      <c r="O55" s="120">
        <v>32373043</v>
      </c>
      <c r="P55" s="120">
        <v>20211716</v>
      </c>
      <c r="Q55" s="120">
        <v>12161327</v>
      </c>
      <c r="R55" s="120">
        <v>23867854</v>
      </c>
      <c r="S55" s="120">
        <v>14971758</v>
      </c>
      <c r="T55" s="120">
        <v>8896096</v>
      </c>
      <c r="U55" s="120">
        <v>14861042</v>
      </c>
      <c r="V55" s="120">
        <v>11157574</v>
      </c>
      <c r="W55" s="120">
        <v>3703468</v>
      </c>
    </row>
    <row r="56" spans="1:23" s="42" customFormat="1" ht="14.25" customHeight="1">
      <c r="A56" s="261"/>
      <c r="B56" s="221" t="s">
        <v>128</v>
      </c>
      <c r="C56" s="120">
        <v>52198611</v>
      </c>
      <c r="D56" s="120">
        <v>32330533</v>
      </c>
      <c r="E56" s="120">
        <v>19868078</v>
      </c>
      <c r="F56" s="120">
        <v>3337521</v>
      </c>
      <c r="G56" s="120">
        <v>1915368</v>
      </c>
      <c r="H56" s="120">
        <v>1422153</v>
      </c>
      <c r="I56" s="120">
        <v>7566408</v>
      </c>
      <c r="J56" s="120">
        <v>3585953</v>
      </c>
      <c r="K56" s="120">
        <v>3980455</v>
      </c>
      <c r="L56" s="120">
        <v>14118747</v>
      </c>
      <c r="M56" s="120">
        <v>8202246</v>
      </c>
      <c r="N56" s="120">
        <v>5916501</v>
      </c>
      <c r="O56" s="120">
        <v>32352931</v>
      </c>
      <c r="P56" s="120">
        <v>20243227</v>
      </c>
      <c r="Q56" s="120">
        <v>12109704</v>
      </c>
      <c r="R56" s="120">
        <v>23284980</v>
      </c>
      <c r="S56" s="120">
        <v>14524112</v>
      </c>
      <c r="T56" s="120">
        <v>8760868</v>
      </c>
      <c r="U56" s="120">
        <v>14079201</v>
      </c>
      <c r="V56" s="120">
        <v>10574349</v>
      </c>
      <c r="W56" s="120">
        <v>3504852</v>
      </c>
    </row>
    <row r="57" spans="1:23" s="42" customFormat="1" ht="14.25" customHeight="1">
      <c r="A57" s="261"/>
      <c r="B57" s="221" t="s">
        <v>129</v>
      </c>
      <c r="C57" s="120">
        <v>52438646</v>
      </c>
      <c r="D57" s="120">
        <v>32566333</v>
      </c>
      <c r="E57" s="120">
        <v>19872313</v>
      </c>
      <c r="F57" s="120">
        <v>3437846</v>
      </c>
      <c r="G57" s="120">
        <v>2038087</v>
      </c>
      <c r="H57" s="120">
        <v>1399759</v>
      </c>
      <c r="I57" s="120">
        <v>7355639</v>
      </c>
      <c r="J57" s="120">
        <v>3494702</v>
      </c>
      <c r="K57" s="120">
        <v>3860937</v>
      </c>
      <c r="L57" s="120">
        <v>13682660</v>
      </c>
      <c r="M57" s="120">
        <v>7921516</v>
      </c>
      <c r="N57" s="120">
        <v>5761144</v>
      </c>
      <c r="O57" s="120">
        <v>32597133</v>
      </c>
      <c r="P57" s="120">
        <v>20395807</v>
      </c>
      <c r="Q57" s="120">
        <v>12201326</v>
      </c>
      <c r="R57" s="120">
        <v>24410813</v>
      </c>
      <c r="S57" s="120">
        <v>15377141</v>
      </c>
      <c r="T57" s="120">
        <v>9033672</v>
      </c>
      <c r="U57" s="120">
        <v>14552607</v>
      </c>
      <c r="V57" s="120">
        <v>10794618</v>
      </c>
      <c r="W57" s="120">
        <v>3757989</v>
      </c>
    </row>
    <row r="58" spans="1:23" s="42" customFormat="1" ht="14.25" customHeight="1">
      <c r="A58" s="261"/>
      <c r="B58" s="221" t="s">
        <v>130</v>
      </c>
      <c r="C58" s="120">
        <v>52865845</v>
      </c>
      <c r="D58" s="120">
        <v>32682875</v>
      </c>
      <c r="E58" s="120">
        <v>20182970</v>
      </c>
      <c r="F58" s="120">
        <v>3421033</v>
      </c>
      <c r="G58" s="120">
        <v>1929956</v>
      </c>
      <c r="H58" s="120">
        <v>1491077</v>
      </c>
      <c r="I58" s="120">
        <v>7926332</v>
      </c>
      <c r="J58" s="120">
        <v>3772489</v>
      </c>
      <c r="K58" s="120">
        <v>4153843</v>
      </c>
      <c r="L58" s="120">
        <v>14215650</v>
      </c>
      <c r="M58" s="120">
        <v>8345667</v>
      </c>
      <c r="N58" s="120">
        <v>5869983</v>
      </c>
      <c r="O58" s="120">
        <v>32868034</v>
      </c>
      <c r="P58" s="120">
        <v>20531695</v>
      </c>
      <c r="Q58" s="120">
        <v>12336339</v>
      </c>
      <c r="R58" s="120">
        <v>24464181</v>
      </c>
      <c r="S58" s="120">
        <v>15284865</v>
      </c>
      <c r="T58" s="120">
        <v>9179316</v>
      </c>
      <c r="U58" s="120">
        <v>14703002</v>
      </c>
      <c r="V58" s="120">
        <v>10968098</v>
      </c>
      <c r="W58" s="120">
        <v>3734904</v>
      </c>
    </row>
    <row r="59" spans="1:23" s="42" customFormat="1" ht="15.5">
      <c r="A59" s="261">
        <v>2018</v>
      </c>
      <c r="B59" s="221" t="s">
        <v>127</v>
      </c>
      <c r="C59" s="120">
        <v>52876916</v>
      </c>
      <c r="D59" s="120">
        <v>32776410</v>
      </c>
      <c r="E59" s="120">
        <v>20100506</v>
      </c>
      <c r="F59" s="120">
        <v>2965555</v>
      </c>
      <c r="G59" s="120">
        <v>1684996</v>
      </c>
      <c r="H59" s="120">
        <v>1280559</v>
      </c>
      <c r="I59" s="120">
        <v>8645273</v>
      </c>
      <c r="J59" s="120">
        <v>4050338</v>
      </c>
      <c r="K59" s="120">
        <v>4594935</v>
      </c>
      <c r="L59" s="120">
        <v>15253962</v>
      </c>
      <c r="M59" s="120">
        <v>9218090</v>
      </c>
      <c r="N59" s="120">
        <v>6035872</v>
      </c>
      <c r="O59" s="120">
        <v>32902014</v>
      </c>
      <c r="P59" s="120">
        <v>20583198</v>
      </c>
      <c r="Q59" s="120">
        <v>12318816</v>
      </c>
      <c r="R59" s="120">
        <v>24595330</v>
      </c>
      <c r="S59" s="120">
        <v>15580053</v>
      </c>
      <c r="T59" s="120">
        <v>9015277</v>
      </c>
      <c r="U59" s="120">
        <v>14335087</v>
      </c>
      <c r="V59" s="120">
        <v>10675816</v>
      </c>
      <c r="W59" s="120">
        <v>3659271</v>
      </c>
    </row>
    <row r="60" spans="1:23" s="42" customFormat="1" ht="15.5">
      <c r="A60" s="261"/>
      <c r="B60" s="221" t="s">
        <v>128</v>
      </c>
      <c r="C60" s="120">
        <v>53785257</v>
      </c>
      <c r="D60" s="120">
        <v>33118332</v>
      </c>
      <c r="E60" s="120">
        <v>20666925</v>
      </c>
      <c r="F60" s="120">
        <v>3254898</v>
      </c>
      <c r="G60" s="120">
        <v>1868830</v>
      </c>
      <c r="H60" s="120">
        <v>1386068</v>
      </c>
      <c r="I60" s="120">
        <v>8705172</v>
      </c>
      <c r="J60" s="120">
        <v>4060401</v>
      </c>
      <c r="K60" s="120">
        <v>4644771</v>
      </c>
      <c r="L60" s="120">
        <v>15287116</v>
      </c>
      <c r="M60" s="120">
        <v>9212565</v>
      </c>
      <c r="N60" s="120">
        <v>6074551</v>
      </c>
      <c r="O60" s="120">
        <v>33208684</v>
      </c>
      <c r="P60" s="120">
        <v>20636480</v>
      </c>
      <c r="Q60" s="120">
        <v>12572204</v>
      </c>
      <c r="R60" s="120">
        <v>24202244</v>
      </c>
      <c r="S60" s="120">
        <v>15100835</v>
      </c>
      <c r="T60" s="120">
        <v>9101409</v>
      </c>
      <c r="U60" s="120">
        <v>14806878</v>
      </c>
      <c r="V60" s="120">
        <v>11029711</v>
      </c>
      <c r="W60" s="120">
        <v>3777167</v>
      </c>
    </row>
    <row r="61" spans="1:23" s="42" customFormat="1" ht="15.5">
      <c r="A61" s="261"/>
      <c r="B61" s="221" t="s">
        <v>129</v>
      </c>
      <c r="C61" s="120">
        <v>54027997</v>
      </c>
      <c r="D61" s="120">
        <v>33428261</v>
      </c>
      <c r="E61" s="120">
        <v>20599736</v>
      </c>
      <c r="F61" s="120">
        <v>3480221</v>
      </c>
      <c r="G61" s="120">
        <v>1999072</v>
      </c>
      <c r="H61" s="120">
        <v>1481149</v>
      </c>
      <c r="I61" s="120">
        <v>8547030</v>
      </c>
      <c r="J61" s="120">
        <v>4057928</v>
      </c>
      <c r="K61" s="120">
        <v>4489102</v>
      </c>
      <c r="L61" s="120">
        <v>15112727</v>
      </c>
      <c r="M61" s="120">
        <v>9043219</v>
      </c>
      <c r="N61" s="120">
        <v>6069508</v>
      </c>
      <c r="O61" s="120">
        <v>33411341</v>
      </c>
      <c r="P61" s="120">
        <v>20890917</v>
      </c>
      <c r="Q61" s="120">
        <v>12520424</v>
      </c>
      <c r="R61" s="120">
        <v>25217147</v>
      </c>
      <c r="S61" s="120">
        <v>15826916</v>
      </c>
      <c r="T61" s="120">
        <v>9390231</v>
      </c>
      <c r="U61" s="120">
        <v>15317498</v>
      </c>
      <c r="V61" s="120">
        <v>11326269</v>
      </c>
      <c r="W61" s="120">
        <v>3991229</v>
      </c>
    </row>
    <row r="62" spans="1:23" s="42" customFormat="1" ht="15.5">
      <c r="A62" s="261"/>
      <c r="B62" s="221" t="s">
        <v>130</v>
      </c>
      <c r="C62" s="120">
        <v>54194608</v>
      </c>
      <c r="D62" s="120">
        <v>33286552</v>
      </c>
      <c r="E62" s="120">
        <v>20908056</v>
      </c>
      <c r="F62" s="120">
        <v>3344211</v>
      </c>
      <c r="G62" s="120">
        <v>1831958</v>
      </c>
      <c r="H62" s="120">
        <v>1512253</v>
      </c>
      <c r="I62" s="120">
        <v>8663936</v>
      </c>
      <c r="J62" s="120">
        <v>4082909</v>
      </c>
      <c r="K62" s="120">
        <v>4581027</v>
      </c>
      <c r="L62" s="120">
        <v>15038091</v>
      </c>
      <c r="M62" s="120">
        <v>8880199</v>
      </c>
      <c r="N62" s="120">
        <v>6157892</v>
      </c>
      <c r="O62" s="120">
        <v>33585753</v>
      </c>
      <c r="P62" s="120">
        <v>20757856</v>
      </c>
      <c r="Q62" s="120">
        <v>12827897</v>
      </c>
      <c r="R62" s="120">
        <v>24555399</v>
      </c>
      <c r="S62" s="120">
        <v>15150589</v>
      </c>
      <c r="T62" s="120">
        <v>9404810</v>
      </c>
      <c r="U62" s="120">
        <v>15619618</v>
      </c>
      <c r="V62" s="120">
        <v>11573024</v>
      </c>
      <c r="W62" s="120">
        <v>4046594</v>
      </c>
    </row>
    <row r="63" spans="1:23" s="42" customFormat="1" ht="15.5">
      <c r="A63" s="261">
        <v>2019</v>
      </c>
      <c r="B63" s="221" t="s">
        <v>127</v>
      </c>
      <c r="C63" s="120">
        <v>54152266</v>
      </c>
      <c r="D63" s="120">
        <v>33269205</v>
      </c>
      <c r="E63" s="120">
        <v>20883061</v>
      </c>
      <c r="F63" s="120">
        <v>3123910</v>
      </c>
      <c r="G63" s="120">
        <v>1716665</v>
      </c>
      <c r="H63" s="120">
        <v>1407245</v>
      </c>
      <c r="I63" s="120">
        <v>10642543</v>
      </c>
      <c r="J63" s="120">
        <v>4933388</v>
      </c>
      <c r="K63" s="120">
        <v>5709155</v>
      </c>
      <c r="L63" s="120">
        <v>17141160</v>
      </c>
      <c r="M63" s="120">
        <v>10583968</v>
      </c>
      <c r="N63" s="120">
        <v>6557192</v>
      </c>
      <c r="O63" s="120">
        <v>33770222</v>
      </c>
      <c r="P63" s="120">
        <v>20841431</v>
      </c>
      <c r="Q63" s="120">
        <v>12928791</v>
      </c>
      <c r="R63" s="120">
        <v>24564911</v>
      </c>
      <c r="S63" s="120">
        <v>15530221</v>
      </c>
      <c r="T63" s="120">
        <v>9034690</v>
      </c>
      <c r="U63" s="120">
        <v>14736324</v>
      </c>
      <c r="V63" s="120">
        <v>10890857</v>
      </c>
      <c r="W63" s="120">
        <v>3845467</v>
      </c>
    </row>
    <row r="64" spans="1:23" s="42" customFormat="1" ht="15.5">
      <c r="A64" s="261"/>
      <c r="B64" s="221" t="s">
        <v>128</v>
      </c>
      <c r="C64" s="120">
        <v>54936719</v>
      </c>
      <c r="D64" s="120">
        <v>33449817</v>
      </c>
      <c r="E64" s="120">
        <v>21486902</v>
      </c>
      <c r="F64" s="120">
        <v>3219868</v>
      </c>
      <c r="G64" s="120">
        <v>1771522</v>
      </c>
      <c r="H64" s="120">
        <v>1448346</v>
      </c>
      <c r="I64" s="120">
        <v>10891594</v>
      </c>
      <c r="J64" s="120">
        <v>5056135</v>
      </c>
      <c r="K64" s="120">
        <v>5835459</v>
      </c>
      <c r="L64" s="120">
        <v>17552729</v>
      </c>
      <c r="M64" s="120">
        <v>10690365</v>
      </c>
      <c r="N64" s="120">
        <v>6862364</v>
      </c>
      <c r="O64" s="120">
        <v>33955175</v>
      </c>
      <c r="P64" s="120">
        <v>20814760</v>
      </c>
      <c r="Q64" s="120">
        <v>13140415</v>
      </c>
      <c r="R64" s="120">
        <v>24529269</v>
      </c>
      <c r="S64" s="120">
        <v>15255972</v>
      </c>
      <c r="T64" s="120">
        <v>9273297</v>
      </c>
      <c r="U64" s="120">
        <v>14841451</v>
      </c>
      <c r="V64" s="120">
        <v>10893842</v>
      </c>
      <c r="W64" s="120">
        <v>3947609</v>
      </c>
    </row>
    <row r="65" spans="1:23" s="42" customFormat="1" ht="15.5">
      <c r="A65" s="261"/>
      <c r="B65" s="221" t="s">
        <v>129</v>
      </c>
      <c r="C65" s="120">
        <v>55201939</v>
      </c>
      <c r="D65" s="120">
        <v>33636879</v>
      </c>
      <c r="E65" s="120">
        <v>21565060</v>
      </c>
      <c r="F65" s="120">
        <v>3485828</v>
      </c>
      <c r="G65" s="120">
        <v>1923384</v>
      </c>
      <c r="H65" s="120">
        <v>1562444</v>
      </c>
      <c r="I65" s="120">
        <v>10948633</v>
      </c>
      <c r="J65" s="120">
        <v>5139455</v>
      </c>
      <c r="K65" s="120">
        <v>5809178</v>
      </c>
      <c r="L65" s="120">
        <v>17531173</v>
      </c>
      <c r="M65" s="120">
        <v>10606687</v>
      </c>
      <c r="N65" s="120">
        <v>6924486</v>
      </c>
      <c r="O65" s="120">
        <v>34284059</v>
      </c>
      <c r="P65" s="120">
        <v>20976510</v>
      </c>
      <c r="Q65" s="120">
        <v>13307549</v>
      </c>
      <c r="R65" s="120">
        <v>25333071</v>
      </c>
      <c r="S65" s="120">
        <v>15777658</v>
      </c>
      <c r="T65" s="120">
        <v>9555413</v>
      </c>
      <c r="U65" s="120">
        <v>15353640</v>
      </c>
      <c r="V65" s="120">
        <v>11269578</v>
      </c>
      <c r="W65" s="120">
        <v>4084062</v>
      </c>
    </row>
    <row r="66" spans="1:23" s="42" customFormat="1" ht="15.5">
      <c r="A66" s="261"/>
      <c r="B66" s="221" t="s">
        <v>130</v>
      </c>
      <c r="C66" s="120">
        <v>55683450</v>
      </c>
      <c r="D66" s="120">
        <v>33651195</v>
      </c>
      <c r="E66" s="120">
        <v>22032255</v>
      </c>
      <c r="F66" s="120">
        <v>3358459</v>
      </c>
      <c r="G66" s="120">
        <v>1835224</v>
      </c>
      <c r="H66" s="120">
        <v>1523235</v>
      </c>
      <c r="I66" s="120">
        <v>11060229</v>
      </c>
      <c r="J66" s="120">
        <v>5144348</v>
      </c>
      <c r="K66" s="120">
        <v>5915881</v>
      </c>
      <c r="L66" s="120">
        <v>17578323</v>
      </c>
      <c r="M66" s="120">
        <v>10489583</v>
      </c>
      <c r="N66" s="120">
        <v>7088740</v>
      </c>
      <c r="O66" s="120">
        <v>34376719</v>
      </c>
      <c r="P66" s="120">
        <v>20804353</v>
      </c>
      <c r="Q66" s="120">
        <v>13572366</v>
      </c>
      <c r="R66" s="120">
        <v>25699082</v>
      </c>
      <c r="S66" s="120">
        <v>15842069</v>
      </c>
      <c r="T66" s="120">
        <v>9857013</v>
      </c>
      <c r="U66" s="120">
        <v>15451507</v>
      </c>
      <c r="V66" s="120">
        <v>11223811</v>
      </c>
      <c r="W66" s="120">
        <v>4227696</v>
      </c>
    </row>
    <row r="67" spans="1:23" s="42" customFormat="1" ht="15.5">
      <c r="A67" s="261">
        <v>2020</v>
      </c>
      <c r="B67" s="221" t="s">
        <v>127</v>
      </c>
      <c r="C67" s="120">
        <v>55058450</v>
      </c>
      <c r="D67" s="120">
        <v>33275583</v>
      </c>
      <c r="E67" s="120">
        <v>21782867</v>
      </c>
      <c r="F67" s="120">
        <v>2886084</v>
      </c>
      <c r="G67" s="120">
        <v>1530013</v>
      </c>
      <c r="H67" s="120">
        <v>1356071</v>
      </c>
      <c r="I67" s="120">
        <v>12359120</v>
      </c>
      <c r="J67" s="120">
        <v>5826063</v>
      </c>
      <c r="K67" s="120">
        <v>6533057</v>
      </c>
      <c r="L67" s="120">
        <v>19665053</v>
      </c>
      <c r="M67" s="120">
        <v>12290777</v>
      </c>
      <c r="N67" s="120">
        <v>7374276</v>
      </c>
      <c r="O67" s="120">
        <v>33885696</v>
      </c>
      <c r="P67" s="120">
        <v>20631495</v>
      </c>
      <c r="Q67" s="120">
        <v>13254201</v>
      </c>
      <c r="R67" s="120">
        <v>24953358</v>
      </c>
      <c r="S67" s="120">
        <v>15432611</v>
      </c>
      <c r="T67" s="120">
        <v>9520747</v>
      </c>
      <c r="U67" s="120">
        <v>14821577</v>
      </c>
      <c r="V67" s="120">
        <v>10823800</v>
      </c>
      <c r="W67" s="120">
        <v>3997777</v>
      </c>
    </row>
    <row r="68" spans="1:23" s="42" customFormat="1" ht="15.5">
      <c r="A68" s="261"/>
      <c r="B68" s="221" t="s">
        <v>128</v>
      </c>
      <c r="C68" s="120">
        <v>44715067.666666701</v>
      </c>
      <c r="D68" s="120">
        <v>27075204.333333299</v>
      </c>
      <c r="E68" s="120">
        <v>17639863.333333299</v>
      </c>
      <c r="F68" s="120">
        <f>AVERAGE(F69,F67)</f>
        <v>2989689</v>
      </c>
      <c r="G68" s="120">
        <f t="shared" ref="G68:N68" si="0">AVERAGE(G69,G67)</f>
        <v>1689371</v>
      </c>
      <c r="H68" s="120">
        <f t="shared" si="0"/>
        <v>1300318</v>
      </c>
      <c r="I68" s="120">
        <f t="shared" si="0"/>
        <v>12121355</v>
      </c>
      <c r="J68" s="120">
        <f t="shared" si="0"/>
        <v>6074470.5</v>
      </c>
      <c r="K68" s="120">
        <f t="shared" si="0"/>
        <v>6046884.5</v>
      </c>
      <c r="L68" s="120">
        <f t="shared" si="0"/>
        <v>18332919.5</v>
      </c>
      <c r="M68" s="120">
        <f t="shared" si="0"/>
        <v>11528000</v>
      </c>
      <c r="N68" s="120">
        <f t="shared" si="0"/>
        <v>6804919.5</v>
      </c>
      <c r="O68" s="120">
        <v>25134604.333333299</v>
      </c>
      <c r="P68" s="120">
        <v>15751615.6666667</v>
      </c>
      <c r="Q68" s="120">
        <v>9382988.6666666698</v>
      </c>
      <c r="R68" s="120">
        <v>15145719</v>
      </c>
      <c r="S68" s="120">
        <v>9539958</v>
      </c>
      <c r="T68" s="120">
        <v>5605761</v>
      </c>
      <c r="U68" s="120">
        <v>8558434.6666666698</v>
      </c>
      <c r="V68" s="120">
        <v>6199182.6666666698</v>
      </c>
      <c r="W68" s="120">
        <v>2359252</v>
      </c>
    </row>
    <row r="69" spans="1:23" s="42" customFormat="1" ht="15.5">
      <c r="A69" s="261"/>
      <c r="B69" s="221" t="s">
        <v>129</v>
      </c>
      <c r="C69" s="120">
        <v>50810713</v>
      </c>
      <c r="D69" s="120">
        <v>31620116</v>
      </c>
      <c r="E69" s="120">
        <v>19190597</v>
      </c>
      <c r="F69" s="120">
        <v>3093294</v>
      </c>
      <c r="G69" s="120">
        <v>1848729</v>
      </c>
      <c r="H69" s="120">
        <v>1244565</v>
      </c>
      <c r="I69" s="120">
        <v>11883590</v>
      </c>
      <c r="J69" s="120">
        <v>6322878</v>
      </c>
      <c r="K69" s="120">
        <v>5560712</v>
      </c>
      <c r="L69" s="120">
        <v>17000786</v>
      </c>
      <c r="M69" s="120">
        <v>10765223</v>
      </c>
      <c r="N69" s="120">
        <v>6235563</v>
      </c>
      <c r="O69" s="120">
        <v>30147810</v>
      </c>
      <c r="P69" s="120">
        <v>19328473</v>
      </c>
      <c r="Q69" s="120">
        <v>10819337</v>
      </c>
      <c r="R69" s="120">
        <v>22659893</v>
      </c>
      <c r="S69" s="120">
        <v>14500671</v>
      </c>
      <c r="T69" s="120">
        <v>8159222</v>
      </c>
      <c r="U69" s="120">
        <v>12296325</v>
      </c>
      <c r="V69" s="120">
        <v>9025520</v>
      </c>
      <c r="W69" s="120">
        <v>3270805</v>
      </c>
    </row>
    <row r="70" spans="1:23" ht="15.5">
      <c r="A70" s="261"/>
      <c r="B70" s="221" t="s">
        <v>130</v>
      </c>
      <c r="C70" s="120">
        <v>53331429</v>
      </c>
      <c r="D70" s="120">
        <v>32605114</v>
      </c>
      <c r="E70" s="120">
        <v>20726315</v>
      </c>
      <c r="F70" s="120">
        <v>3057886</v>
      </c>
      <c r="G70" s="120">
        <v>1823469</v>
      </c>
      <c r="H70" s="120">
        <v>1234417</v>
      </c>
      <c r="I70" s="120">
        <v>12243040</v>
      </c>
      <c r="J70" s="120">
        <v>6023241</v>
      </c>
      <c r="K70" s="120">
        <v>6219799</v>
      </c>
      <c r="L70" s="120">
        <v>18257028</v>
      </c>
      <c r="M70" s="120">
        <v>11447159</v>
      </c>
      <c r="N70" s="120">
        <v>6809869</v>
      </c>
      <c r="O70" s="120">
        <v>32426036</v>
      </c>
      <c r="P70" s="120">
        <v>20133528</v>
      </c>
      <c r="Q70" s="120">
        <v>12292508</v>
      </c>
      <c r="R70" s="120">
        <v>24068361</v>
      </c>
      <c r="S70" s="120">
        <v>15014249</v>
      </c>
      <c r="T70" s="120">
        <v>9054112</v>
      </c>
      <c r="U70" s="120">
        <v>14068102</v>
      </c>
      <c r="V70" s="120">
        <v>10208952</v>
      </c>
      <c r="W70" s="120">
        <v>3859150</v>
      </c>
    </row>
    <row r="71" spans="1:23" ht="15.5">
      <c r="A71" s="261">
        <v>2021</v>
      </c>
      <c r="B71" s="221" t="s">
        <v>127</v>
      </c>
      <c r="C71" s="120">
        <v>52973270</v>
      </c>
      <c r="D71" s="120">
        <v>32671161</v>
      </c>
      <c r="E71" s="120">
        <v>20302109</v>
      </c>
      <c r="F71" s="120">
        <v>2785922</v>
      </c>
      <c r="G71" s="120">
        <v>1596649</v>
      </c>
      <c r="H71" s="120">
        <v>1189273</v>
      </c>
      <c r="I71" s="120">
        <v>13409568</v>
      </c>
      <c r="J71" s="120">
        <v>6873548</v>
      </c>
      <c r="K71" s="120">
        <v>6536020</v>
      </c>
      <c r="L71" s="120">
        <v>19062560</v>
      </c>
      <c r="M71" s="120">
        <v>12178278</v>
      </c>
      <c r="N71" s="120">
        <v>6884282</v>
      </c>
      <c r="O71" s="120">
        <v>32098905</v>
      </c>
      <c r="P71" s="120">
        <v>20199578</v>
      </c>
      <c r="Q71" s="120">
        <v>11899327</v>
      </c>
      <c r="R71" s="120">
        <v>23916459</v>
      </c>
      <c r="S71" s="120">
        <v>15225187</v>
      </c>
      <c r="T71" s="120">
        <v>8691272</v>
      </c>
      <c r="U71" s="120">
        <v>13734741</v>
      </c>
      <c r="V71" s="120">
        <v>10040144</v>
      </c>
      <c r="W71" s="120">
        <v>3694597</v>
      </c>
    </row>
    <row r="72" spans="1:23" ht="15.5">
      <c r="A72" s="261"/>
      <c r="B72" s="221" t="s">
        <v>128</v>
      </c>
      <c r="C72" s="120">
        <v>55242748</v>
      </c>
      <c r="D72" s="120">
        <v>33577390</v>
      </c>
      <c r="E72" s="120">
        <v>21665358</v>
      </c>
      <c r="F72" s="120">
        <v>3036146</v>
      </c>
      <c r="G72" s="120">
        <v>1711560</v>
      </c>
      <c r="H72" s="120">
        <v>1324586</v>
      </c>
      <c r="I72" s="120">
        <v>14228426</v>
      </c>
      <c r="J72" s="120">
        <v>7098715</v>
      </c>
      <c r="K72" s="120">
        <v>7129711</v>
      </c>
      <c r="L72" s="120">
        <v>19567314</v>
      </c>
      <c r="M72" s="120">
        <v>12330129</v>
      </c>
      <c r="N72" s="120">
        <v>7237185</v>
      </c>
      <c r="O72" s="120">
        <v>33746349</v>
      </c>
      <c r="P72" s="120">
        <v>20806777</v>
      </c>
      <c r="Q72" s="120">
        <v>12939572</v>
      </c>
      <c r="R72" s="120">
        <v>24711869</v>
      </c>
      <c r="S72" s="120">
        <v>15412215</v>
      </c>
      <c r="T72" s="120">
        <v>9299654</v>
      </c>
      <c r="U72" s="120">
        <v>14693119</v>
      </c>
      <c r="V72" s="120">
        <v>10511855</v>
      </c>
      <c r="W72" s="120">
        <v>4181264</v>
      </c>
    </row>
    <row r="73" spans="1:23" ht="15.5">
      <c r="A73" s="261"/>
      <c r="B73" s="221"/>
      <c r="C73" s="95"/>
      <c r="D73" s="95"/>
      <c r="E73" s="95"/>
      <c r="F73" s="95"/>
      <c r="G73" s="95"/>
      <c r="H73" s="95"/>
      <c r="I73" s="95"/>
      <c r="J73" s="95"/>
      <c r="K73" s="95"/>
      <c r="L73" s="95"/>
      <c r="M73" s="95"/>
      <c r="N73" s="95"/>
      <c r="O73" s="95"/>
      <c r="P73" s="95"/>
      <c r="Q73" s="95"/>
      <c r="R73" s="95"/>
      <c r="S73" s="95"/>
      <c r="T73" s="95"/>
      <c r="U73" s="95"/>
      <c r="V73" s="95"/>
      <c r="W73" s="95"/>
    </row>
    <row r="74" spans="1:23" ht="15.5">
      <c r="A74" s="261"/>
      <c r="B74" s="221"/>
      <c r="C74" s="60"/>
      <c r="D74" s="60"/>
      <c r="E74" s="60"/>
      <c r="F74" s="60"/>
      <c r="G74" s="60"/>
      <c r="H74" s="94"/>
      <c r="I74" s="60"/>
      <c r="J74" s="60"/>
      <c r="K74" s="60"/>
      <c r="L74" s="60"/>
      <c r="M74" s="60"/>
      <c r="N74" s="60"/>
      <c r="O74" s="60"/>
      <c r="P74" s="60"/>
      <c r="Q74" s="60"/>
      <c r="R74" s="60"/>
      <c r="S74" s="60"/>
      <c r="T74" s="60"/>
      <c r="U74" s="60"/>
      <c r="V74" s="60"/>
      <c r="W74" s="60"/>
    </row>
    <row r="75" spans="1:23" ht="15.75" customHeight="1">
      <c r="A75" s="60"/>
      <c r="B75" s="60"/>
      <c r="C75" s="60"/>
      <c r="D75" s="60"/>
      <c r="E75" s="60"/>
      <c r="F75" s="60"/>
      <c r="G75" s="60"/>
      <c r="H75" s="60"/>
      <c r="I75" s="60"/>
      <c r="J75" s="60"/>
      <c r="K75" s="60"/>
      <c r="L75" s="60"/>
      <c r="M75" s="60"/>
      <c r="N75" s="60"/>
      <c r="O75" s="60"/>
      <c r="P75" s="60"/>
      <c r="Q75" s="60"/>
      <c r="R75" s="60"/>
      <c r="S75" s="60"/>
      <c r="T75" s="60"/>
      <c r="U75" s="60"/>
      <c r="V75" s="60"/>
      <c r="W75" s="60"/>
    </row>
    <row r="76" spans="1:23" ht="12.75" customHeight="1">
      <c r="A76" s="60"/>
      <c r="B76" s="60" t="s">
        <v>1232</v>
      </c>
      <c r="C76" s="60"/>
      <c r="D76" s="60"/>
      <c r="E76" s="60"/>
      <c r="F76" s="60"/>
      <c r="G76" s="60"/>
      <c r="H76" s="60"/>
      <c r="I76" s="60"/>
      <c r="J76" s="60"/>
      <c r="K76" s="60"/>
      <c r="L76" s="60"/>
      <c r="M76" s="60"/>
      <c r="N76" s="60"/>
      <c r="O76" s="60"/>
      <c r="P76" s="60"/>
      <c r="Q76" s="60"/>
      <c r="R76" s="60"/>
      <c r="S76" s="60"/>
      <c r="T76" s="60"/>
      <c r="U76" s="60"/>
      <c r="V76" s="60"/>
      <c r="W76" s="60"/>
    </row>
    <row r="77" spans="1:23" ht="15.5">
      <c r="A77" s="60"/>
      <c r="B77" s="60"/>
      <c r="C77" s="60"/>
      <c r="D77" s="60"/>
      <c r="E77" s="60"/>
      <c r="F77" s="60"/>
      <c r="G77" s="60"/>
      <c r="H77" s="60"/>
      <c r="I77" s="60"/>
      <c r="J77" s="60"/>
      <c r="K77" s="60"/>
      <c r="L77" s="60"/>
      <c r="M77" s="60"/>
      <c r="N77" s="60"/>
      <c r="O77" s="60"/>
      <c r="P77" s="60"/>
      <c r="Q77" s="60"/>
      <c r="R77" s="60"/>
      <c r="S77" s="60"/>
      <c r="T77" s="60"/>
      <c r="U77" s="60"/>
      <c r="V77" s="60"/>
      <c r="W77" s="60"/>
    </row>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spans="7:7" ht="12.75" customHeight="1"/>
    <row r="98" spans="7:7" ht="12.75" customHeight="1"/>
    <row r="99" spans="7:7" ht="12.75" customHeight="1"/>
    <row r="100" spans="7:7" ht="12.75" customHeight="1"/>
    <row r="101" spans="7:7" ht="12.75" customHeight="1"/>
    <row r="104" spans="7:7" ht="14.25" customHeight="1"/>
    <row r="105" spans="7:7">
      <c r="G105" s="1"/>
    </row>
    <row r="106" spans="7:7">
      <c r="G106" s="1"/>
    </row>
    <row r="107" spans="7:7">
      <c r="G107" s="1"/>
    </row>
    <row r="108" spans="7:7">
      <c r="G108" s="1"/>
    </row>
    <row r="109" spans="7:7">
      <c r="G109" s="1"/>
    </row>
    <row r="110" spans="7:7">
      <c r="G110" s="1"/>
    </row>
    <row r="111" spans="7:7">
      <c r="G111" s="1"/>
    </row>
    <row r="112" spans="7:7">
      <c r="G112" s="1"/>
    </row>
    <row r="113" spans="1:7">
      <c r="G113" s="1"/>
    </row>
    <row r="114" spans="1:7">
      <c r="G114" s="1"/>
    </row>
    <row r="115" spans="1:7">
      <c r="G115" s="1"/>
    </row>
    <row r="116" spans="1:7">
      <c r="G116" s="1"/>
    </row>
    <row r="117" spans="1:7">
      <c r="G117" s="1"/>
    </row>
    <row r="118" spans="1:7" ht="37.5" customHeight="1">
      <c r="G118" s="1"/>
    </row>
    <row r="119" spans="1:7" ht="27.75" customHeight="1">
      <c r="A119" s="42"/>
      <c r="B119" s="42"/>
      <c r="C119" s="42"/>
      <c r="D119" s="42"/>
      <c r="E119" s="42"/>
      <c r="F119" s="42"/>
    </row>
  </sheetData>
  <mergeCells count="20">
    <mergeCell ref="A67:A70"/>
    <mergeCell ref="A71:A74"/>
    <mergeCell ref="A7:A10"/>
    <mergeCell ref="A11:A14"/>
    <mergeCell ref="A15:A18"/>
    <mergeCell ref="A19:A22"/>
    <mergeCell ref="A23:A26"/>
    <mergeCell ref="A27:A30"/>
    <mergeCell ref="A31:A34"/>
    <mergeCell ref="A35:A38"/>
    <mergeCell ref="A39:A42"/>
    <mergeCell ref="A43:A46"/>
    <mergeCell ref="A47:A50"/>
    <mergeCell ref="A51:A54"/>
    <mergeCell ref="A55:A58"/>
    <mergeCell ref="F4:N5"/>
    <mergeCell ref="O4:Q5"/>
    <mergeCell ref="R4:W5"/>
    <mergeCell ref="A59:A62"/>
    <mergeCell ref="A63:A66"/>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baseColWidth="10" defaultColWidth="11.453125" defaultRowHeight="14.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G18"/>
  <sheetViews>
    <sheetView workbookViewId="0"/>
  </sheetViews>
  <sheetFormatPr baseColWidth="10" defaultColWidth="11.453125" defaultRowHeight="14.5"/>
  <cols>
    <col min="1" max="1" width="29.453125" customWidth="1"/>
  </cols>
  <sheetData>
    <row r="1" spans="1:7" ht="15.5">
      <c r="A1" s="212" t="s">
        <v>1237</v>
      </c>
      <c r="B1" s="211"/>
      <c r="C1" s="211"/>
      <c r="D1" s="211"/>
      <c r="E1" s="211"/>
      <c r="F1" s="211"/>
      <c r="G1" s="211"/>
    </row>
    <row r="2" spans="1:7" ht="15.5">
      <c r="A2" s="212" t="s">
        <v>1</v>
      </c>
      <c r="B2" s="211"/>
      <c r="C2" s="211"/>
      <c r="D2" s="211"/>
      <c r="E2" s="211"/>
      <c r="F2" s="211"/>
      <c r="G2" s="211"/>
    </row>
    <row r="3" spans="1:7" ht="15.5">
      <c r="A3" s="212" t="s">
        <v>90</v>
      </c>
      <c r="B3" s="211"/>
      <c r="C3" s="211"/>
      <c r="D3" s="211"/>
      <c r="E3" s="211"/>
      <c r="F3" s="211"/>
      <c r="G3" s="211"/>
    </row>
    <row r="4" spans="1:7" ht="15.5">
      <c r="A4" s="231"/>
      <c r="B4" s="255">
        <v>2000</v>
      </c>
      <c r="C4" s="255"/>
      <c r="D4" s="255"/>
      <c r="E4" s="255">
        <v>2019</v>
      </c>
      <c r="F4" s="255"/>
      <c r="G4" s="255"/>
    </row>
    <row r="5" spans="1:7" ht="15.5">
      <c r="A5" s="231"/>
      <c r="B5" s="220" t="s">
        <v>59</v>
      </c>
      <c r="C5" s="220" t="s">
        <v>60</v>
      </c>
      <c r="D5" s="220" t="s">
        <v>61</v>
      </c>
      <c r="E5" s="220" t="s">
        <v>92</v>
      </c>
      <c r="F5" s="220" t="s">
        <v>60</v>
      </c>
      <c r="G5" s="220" t="s">
        <v>61</v>
      </c>
    </row>
    <row r="6" spans="1:7" ht="15.5">
      <c r="A6" s="231" t="s">
        <v>96</v>
      </c>
      <c r="B6" s="190">
        <v>11.557974995927699</v>
      </c>
      <c r="C6" s="190">
        <v>11.521254760847006</v>
      </c>
      <c r="D6" s="190">
        <v>11.595522379499258</v>
      </c>
      <c r="E6" s="190">
        <v>13.054050231310626</v>
      </c>
      <c r="F6" s="190">
        <v>13.258469296969217</v>
      </c>
      <c r="G6" s="190">
        <v>12.852136421667371</v>
      </c>
    </row>
    <row r="7" spans="1:7" ht="15.5">
      <c r="A7" s="231" t="s">
        <v>97</v>
      </c>
      <c r="B7" s="190">
        <v>49.939031790602499</v>
      </c>
      <c r="C7" s="190">
        <v>50.589164102874697</v>
      </c>
      <c r="D7" s="190">
        <v>49.274254801908228</v>
      </c>
      <c r="E7" s="190">
        <v>38.220420459003883</v>
      </c>
      <c r="F7" s="190">
        <v>39.121722675519109</v>
      </c>
      <c r="G7" s="190">
        <v>37.330164143673464</v>
      </c>
    </row>
    <row r="8" spans="1:7" ht="15.5">
      <c r="A8" s="231" t="s">
        <v>98</v>
      </c>
      <c r="B8" s="190">
        <v>18.060252505175775</v>
      </c>
      <c r="C8" s="190">
        <v>18.185375498003779</v>
      </c>
      <c r="D8" s="190">
        <v>17.932311031081205</v>
      </c>
      <c r="E8" s="190">
        <v>17.665178452034372</v>
      </c>
      <c r="F8" s="190">
        <v>17.942228482161163</v>
      </c>
      <c r="G8" s="190">
        <v>17.391523806052827</v>
      </c>
    </row>
    <row r="9" spans="1:7" ht="15.5">
      <c r="A9" s="231" t="s">
        <v>99</v>
      </c>
      <c r="B9" s="190">
        <v>1.2205491510718263</v>
      </c>
      <c r="C9" s="190">
        <v>1.174421835501213</v>
      </c>
      <c r="D9" s="190">
        <v>1.267715516075915</v>
      </c>
      <c r="E9" s="190">
        <v>0.167014020906323</v>
      </c>
      <c r="F9" s="190">
        <v>0.14406120659305843</v>
      </c>
      <c r="G9" s="190">
        <v>0.18968553721080436</v>
      </c>
    </row>
    <row r="10" spans="1:7" ht="15.5">
      <c r="A10" s="231" t="s">
        <v>100</v>
      </c>
      <c r="B10" s="190">
        <v>8.7580658093407848</v>
      </c>
      <c r="C10" s="190">
        <v>8.5787429754615179</v>
      </c>
      <c r="D10" s="190">
        <v>8.9414280130955053</v>
      </c>
      <c r="E10" s="190">
        <v>14.017592235440279</v>
      </c>
      <c r="F10" s="190">
        <v>13.85039972767971</v>
      </c>
      <c r="G10" s="190">
        <v>14.182735716930056</v>
      </c>
    </row>
    <row r="11" spans="1:7" ht="15.5">
      <c r="A11" s="231" t="s">
        <v>101</v>
      </c>
      <c r="B11" s="190">
        <v>0.67833568384778786</v>
      </c>
      <c r="C11" s="190">
        <v>0.46160608977079221</v>
      </c>
      <c r="D11" s="190">
        <v>0.89994726074033249</v>
      </c>
      <c r="E11" s="190">
        <v>0.28578077228165555</v>
      </c>
      <c r="F11" s="190">
        <v>0.1478064428605948</v>
      </c>
      <c r="G11" s="190">
        <v>0.42206415855301682</v>
      </c>
    </row>
    <row r="12" spans="1:7" ht="15.5">
      <c r="A12" s="227" t="s">
        <v>106</v>
      </c>
      <c r="B12" s="190">
        <v>5.7999623580090933</v>
      </c>
      <c r="C12" s="190">
        <v>6.0140673400803806</v>
      </c>
      <c r="D12" s="190">
        <v>5.5810345143085627</v>
      </c>
      <c r="E12" s="190">
        <v>10.228936726569305</v>
      </c>
      <c r="F12" s="190">
        <v>10.292158945607795</v>
      </c>
      <c r="G12" s="190">
        <v>10.16648932686598</v>
      </c>
    </row>
    <row r="13" spans="1:7" ht="33" customHeight="1">
      <c r="A13" s="231" t="s">
        <v>103</v>
      </c>
      <c r="B13" s="190">
        <v>0.43532034093853467</v>
      </c>
      <c r="C13" s="190">
        <v>0.49191551636305048</v>
      </c>
      <c r="D13" s="190">
        <v>0.37745032035481418</v>
      </c>
      <c r="E13" s="190">
        <v>0.68382143519842198</v>
      </c>
      <c r="F13" s="190">
        <v>0.65191524447099092</v>
      </c>
      <c r="G13" s="190">
        <v>0.7153365998931851</v>
      </c>
    </row>
    <row r="14" spans="1:7" ht="15.5">
      <c r="A14" s="227" t="s">
        <v>107</v>
      </c>
      <c r="B14" s="190">
        <v>3.5505073650859567</v>
      </c>
      <c r="C14" s="190">
        <v>2.9834518810975688</v>
      </c>
      <c r="D14" s="190">
        <v>4.1303361629361808</v>
      </c>
      <c r="E14" s="190">
        <v>5.6772056672551328</v>
      </c>
      <c r="F14" s="190">
        <v>4.5912379781383619</v>
      </c>
      <c r="G14" s="190">
        <v>6.7498642891532983</v>
      </c>
    </row>
    <row r="15" spans="1:7" ht="35.25" customHeight="1">
      <c r="A15" s="231" t="s">
        <v>59</v>
      </c>
      <c r="B15" s="232">
        <f t="shared" ref="B15:G15" si="0">SUM(B6:B14)</f>
        <v>99.999999999999972</v>
      </c>
      <c r="C15" s="232">
        <f t="shared" si="0"/>
        <v>100</v>
      </c>
      <c r="D15" s="232">
        <f t="shared" si="0"/>
        <v>99.999999999999986</v>
      </c>
      <c r="E15" s="232">
        <f t="shared" si="0"/>
        <v>100</v>
      </c>
      <c r="F15" s="232">
        <f t="shared" si="0"/>
        <v>100.00000000000001</v>
      </c>
      <c r="G15" s="232">
        <f t="shared" si="0"/>
        <v>100.00000000000001</v>
      </c>
    </row>
    <row r="16" spans="1:7" s="152" customFormat="1" ht="35.25" customHeight="1">
      <c r="A16" s="30" t="s">
        <v>105</v>
      </c>
      <c r="B16" s="211"/>
      <c r="C16" s="211"/>
      <c r="D16" s="211"/>
      <c r="E16" s="211"/>
      <c r="F16" s="211"/>
      <c r="G16" s="211"/>
    </row>
    <row r="17" spans="1:2" s="152" customFormat="1" ht="35.25" customHeight="1">
      <c r="A17" s="227"/>
      <c r="B17" s="153"/>
    </row>
    <row r="18" spans="1:2" s="152" customFormat="1" ht="35.25" customHeight="1">
      <c r="A18" s="227"/>
      <c r="B18" s="153"/>
    </row>
  </sheetData>
  <mergeCells count="2">
    <mergeCell ref="B4:D4"/>
    <mergeCell ref="E4:G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AV15"/>
  <sheetViews>
    <sheetView workbookViewId="0"/>
  </sheetViews>
  <sheetFormatPr baseColWidth="10" defaultColWidth="11.453125" defaultRowHeight="14.5"/>
  <cols>
    <col min="1" max="1" width="25.453125" customWidth="1"/>
  </cols>
  <sheetData>
    <row r="1" spans="1:48" ht="15.5">
      <c r="A1" s="212" t="s">
        <v>1238</v>
      </c>
      <c r="B1" s="212"/>
      <c r="C1" s="212"/>
      <c r="D1" s="212"/>
      <c r="E1" s="1"/>
      <c r="F1" s="1"/>
      <c r="G1" s="1"/>
      <c r="H1" s="1"/>
      <c r="I1" s="1"/>
      <c r="J1" s="1"/>
      <c r="K1" s="1"/>
      <c r="L1" s="1"/>
      <c r="M1" s="1"/>
      <c r="N1" s="1"/>
      <c r="O1" s="1"/>
      <c r="P1" s="1"/>
      <c r="Q1" s="1"/>
      <c r="R1" s="1"/>
      <c r="S1" s="1"/>
      <c r="T1" s="1"/>
      <c r="U1" s="1"/>
      <c r="V1" s="1"/>
      <c r="W1" s="1"/>
      <c r="X1" s="1"/>
      <c r="Y1" s="1"/>
      <c r="Z1" s="1"/>
      <c r="AA1" s="1"/>
      <c r="AB1" s="1"/>
      <c r="AC1" s="1"/>
      <c r="AD1" s="1"/>
      <c r="AE1" s="1"/>
      <c r="AF1" s="211"/>
      <c r="AG1" s="211"/>
      <c r="AH1" s="211"/>
      <c r="AI1" s="211"/>
      <c r="AJ1" s="211"/>
      <c r="AK1" s="211"/>
      <c r="AL1" s="211"/>
      <c r="AM1" s="211"/>
      <c r="AN1" s="211"/>
      <c r="AO1" s="211"/>
      <c r="AP1" s="211"/>
      <c r="AQ1" s="211"/>
      <c r="AR1" s="211"/>
      <c r="AS1" s="211"/>
      <c r="AT1" s="211"/>
      <c r="AU1" s="211"/>
      <c r="AV1" s="211"/>
    </row>
    <row r="2" spans="1:48" ht="15.5">
      <c r="A2" s="212" t="s">
        <v>1</v>
      </c>
      <c r="B2" s="212"/>
      <c r="C2" s="212"/>
      <c r="D2" s="212"/>
      <c r="E2" s="29"/>
      <c r="F2" s="29"/>
      <c r="G2" s="29"/>
      <c r="H2" s="29"/>
      <c r="I2" s="29"/>
      <c r="J2" s="29"/>
      <c r="K2" s="29"/>
      <c r="L2" s="29"/>
      <c r="M2" s="29"/>
      <c r="N2" s="29"/>
      <c r="O2" s="29"/>
      <c r="P2" s="29"/>
      <c r="Q2" s="29"/>
      <c r="R2" s="29"/>
      <c r="S2" s="29"/>
      <c r="T2" s="29"/>
      <c r="U2" s="29"/>
      <c r="V2" s="29"/>
      <c r="W2" s="29"/>
      <c r="X2" s="29"/>
      <c r="Y2" s="29"/>
      <c r="Z2" s="29"/>
      <c r="AA2" s="29"/>
      <c r="AB2" s="1"/>
      <c r="AC2" s="1"/>
      <c r="AD2" s="1"/>
      <c r="AE2" s="1"/>
      <c r="AF2" s="211"/>
      <c r="AG2" s="211"/>
      <c r="AH2" s="211"/>
      <c r="AI2" s="211"/>
      <c r="AJ2" s="211"/>
      <c r="AK2" s="211"/>
      <c r="AL2" s="211"/>
      <c r="AM2" s="211"/>
      <c r="AN2" s="211"/>
      <c r="AO2" s="211"/>
      <c r="AP2" s="211"/>
      <c r="AQ2" s="211"/>
      <c r="AR2" s="211"/>
      <c r="AS2" s="211"/>
      <c r="AT2" s="211"/>
      <c r="AU2" s="211"/>
      <c r="AV2" s="211"/>
    </row>
    <row r="3" spans="1:48" ht="15.5">
      <c r="A3" s="217"/>
      <c r="B3" s="256">
        <v>2000</v>
      </c>
      <c r="C3" s="256"/>
      <c r="D3" s="256">
        <v>2001</v>
      </c>
      <c r="E3" s="256"/>
      <c r="F3" s="256">
        <v>2002</v>
      </c>
      <c r="G3" s="256"/>
      <c r="H3" s="256">
        <v>2003</v>
      </c>
      <c r="I3" s="256"/>
      <c r="J3" s="256">
        <v>2004</v>
      </c>
      <c r="K3" s="256"/>
      <c r="L3" s="256">
        <v>2005</v>
      </c>
      <c r="M3" s="256"/>
      <c r="N3" s="256">
        <v>2006</v>
      </c>
      <c r="O3" s="256"/>
      <c r="P3" s="256">
        <v>2007</v>
      </c>
      <c r="Q3" s="256"/>
      <c r="R3" s="256">
        <v>2008</v>
      </c>
      <c r="S3" s="256"/>
      <c r="T3" s="256">
        <v>2009</v>
      </c>
      <c r="U3" s="256"/>
      <c r="V3" s="256">
        <v>2010</v>
      </c>
      <c r="W3" s="256"/>
      <c r="X3" s="256">
        <v>2011</v>
      </c>
      <c r="Y3" s="256"/>
      <c r="Z3" s="256">
        <v>2012</v>
      </c>
      <c r="AA3" s="256"/>
      <c r="AB3" s="256">
        <v>2013</v>
      </c>
      <c r="AC3" s="256"/>
      <c r="AD3" s="256">
        <v>2014</v>
      </c>
      <c r="AE3" s="256"/>
      <c r="AF3" s="255">
        <v>2015</v>
      </c>
      <c r="AG3" s="255"/>
      <c r="AH3" s="255">
        <v>2016</v>
      </c>
      <c r="AI3" s="255"/>
      <c r="AJ3" s="255">
        <v>2017</v>
      </c>
      <c r="AK3" s="255"/>
      <c r="AL3" s="255">
        <v>2018</v>
      </c>
      <c r="AM3" s="255"/>
      <c r="AN3" s="255">
        <v>2019</v>
      </c>
      <c r="AO3" s="255"/>
      <c r="AP3" s="211"/>
      <c r="AQ3" s="211"/>
      <c r="AR3" s="211"/>
      <c r="AS3" s="211"/>
      <c r="AT3" s="211"/>
      <c r="AU3" s="211"/>
      <c r="AV3" s="211"/>
    </row>
    <row r="4" spans="1:48" s="57" customFormat="1" ht="15.5">
      <c r="A4" s="217" t="s">
        <v>91</v>
      </c>
      <c r="B4" s="217" t="s">
        <v>60</v>
      </c>
      <c r="C4" s="217" t="s">
        <v>61</v>
      </c>
      <c r="D4" s="217" t="s">
        <v>60</v>
      </c>
      <c r="E4" s="217" t="s">
        <v>61</v>
      </c>
      <c r="F4" s="217" t="s">
        <v>60</v>
      </c>
      <c r="G4" s="217" t="s">
        <v>61</v>
      </c>
      <c r="H4" s="217" t="s">
        <v>60</v>
      </c>
      <c r="I4" s="217" t="s">
        <v>61</v>
      </c>
      <c r="J4" s="217" t="s">
        <v>60</v>
      </c>
      <c r="K4" s="217" t="s">
        <v>61</v>
      </c>
      <c r="L4" s="217" t="s">
        <v>60</v>
      </c>
      <c r="M4" s="217" t="s">
        <v>61</v>
      </c>
      <c r="N4" s="217" t="s">
        <v>60</v>
      </c>
      <c r="O4" s="217" t="s">
        <v>61</v>
      </c>
      <c r="P4" s="217" t="s">
        <v>60</v>
      </c>
      <c r="Q4" s="217" t="s">
        <v>61</v>
      </c>
      <c r="R4" s="217" t="s">
        <v>60</v>
      </c>
      <c r="S4" s="217" t="s">
        <v>61</v>
      </c>
      <c r="T4" s="217" t="s">
        <v>60</v>
      </c>
      <c r="U4" s="217" t="s">
        <v>61</v>
      </c>
      <c r="V4" s="217" t="s">
        <v>60</v>
      </c>
      <c r="W4" s="217" t="s">
        <v>61</v>
      </c>
      <c r="X4" s="217" t="s">
        <v>60</v>
      </c>
      <c r="Y4" s="217" t="s">
        <v>61</v>
      </c>
      <c r="Z4" s="217" t="s">
        <v>60</v>
      </c>
      <c r="AA4" s="217" t="s">
        <v>61</v>
      </c>
      <c r="AB4" s="217" t="s">
        <v>60</v>
      </c>
      <c r="AC4" s="217" t="s">
        <v>61</v>
      </c>
      <c r="AD4" s="217" t="s">
        <v>60</v>
      </c>
      <c r="AE4" s="217" t="s">
        <v>61</v>
      </c>
      <c r="AF4" s="64" t="s">
        <v>93</v>
      </c>
      <c r="AG4" s="64" t="s">
        <v>94</v>
      </c>
      <c r="AH4" s="64" t="s">
        <v>93</v>
      </c>
      <c r="AI4" s="64" t="s">
        <v>61</v>
      </c>
      <c r="AJ4" s="64" t="s">
        <v>93</v>
      </c>
      <c r="AK4" s="64" t="s">
        <v>61</v>
      </c>
      <c r="AL4" s="64" t="s">
        <v>93</v>
      </c>
      <c r="AM4" s="64" t="s">
        <v>61</v>
      </c>
      <c r="AN4" s="64" t="s">
        <v>93</v>
      </c>
      <c r="AO4" s="64" t="s">
        <v>61</v>
      </c>
      <c r="AP4" s="58"/>
      <c r="AQ4" s="58"/>
      <c r="AR4" s="58"/>
      <c r="AS4" s="58"/>
      <c r="AT4" s="58"/>
      <c r="AU4" s="58"/>
      <c r="AV4" s="58"/>
    </row>
    <row r="5" spans="1:48" ht="15.5">
      <c r="A5" s="65" t="s">
        <v>95</v>
      </c>
      <c r="B5" s="66">
        <v>50.556870211934537</v>
      </c>
      <c r="C5" s="66">
        <v>49.443129788065463</v>
      </c>
      <c r="D5" s="66">
        <v>50.39246231159116</v>
      </c>
      <c r="E5" s="66">
        <v>49.60753768840884</v>
      </c>
      <c r="F5" s="66">
        <v>50.174260553779717</v>
      </c>
      <c r="G5" s="66">
        <v>49.825739446220283</v>
      </c>
      <c r="H5" s="66">
        <v>50.21911583504621</v>
      </c>
      <c r="I5" s="66">
        <v>49.78088416495379</v>
      </c>
      <c r="J5" s="66">
        <v>50.209835723303513</v>
      </c>
      <c r="K5" s="66">
        <v>49.790164276696487</v>
      </c>
      <c r="L5" s="66">
        <v>50.169334446549385</v>
      </c>
      <c r="M5" s="66">
        <v>49.830665553450615</v>
      </c>
      <c r="N5" s="66">
        <v>50.131274228277853</v>
      </c>
      <c r="O5" s="66">
        <v>49.868725771722147</v>
      </c>
      <c r="P5" s="66">
        <v>50.094811103440335</v>
      </c>
      <c r="Q5" s="66">
        <v>49.905188896559665</v>
      </c>
      <c r="R5" s="66">
        <v>50.057075102027426</v>
      </c>
      <c r="S5" s="66">
        <v>49.942924897972574</v>
      </c>
      <c r="T5" s="66">
        <v>50.101703036077133</v>
      </c>
      <c r="U5" s="66">
        <v>49.898296963922867</v>
      </c>
      <c r="V5" s="66">
        <v>50.121547811212977</v>
      </c>
      <c r="W5" s="66">
        <v>49.878452188787023</v>
      </c>
      <c r="X5" s="66">
        <v>50.195841835451823</v>
      </c>
      <c r="Y5" s="66">
        <v>49.804158164548177</v>
      </c>
      <c r="Z5" s="66">
        <v>50.232381611813899</v>
      </c>
      <c r="AA5" s="66">
        <v>49.767618388186136</v>
      </c>
      <c r="AB5" s="67">
        <v>50.257789524180517</v>
      </c>
      <c r="AC5" s="67">
        <v>49.742210475819483</v>
      </c>
      <c r="AD5" s="67">
        <v>50.257323404542895</v>
      </c>
      <c r="AE5" s="67">
        <v>49.742676595457105</v>
      </c>
      <c r="AF5" s="67">
        <v>50.113494877232966</v>
      </c>
      <c r="AG5" s="67">
        <v>49.886505122767034</v>
      </c>
      <c r="AH5" s="67">
        <v>49.964153070636527</v>
      </c>
      <c r="AI5" s="67">
        <v>50.03584692936348</v>
      </c>
      <c r="AJ5" s="67">
        <v>49.942530201959094</v>
      </c>
      <c r="AK5" s="67">
        <v>50.057469798040898</v>
      </c>
      <c r="AL5" s="67">
        <v>49.836843569503493</v>
      </c>
      <c r="AM5" s="67">
        <v>50.163159180107733</v>
      </c>
      <c r="AN5" s="67">
        <v>49.691723686710091</v>
      </c>
      <c r="AO5" s="67">
        <v>50.308276313289902</v>
      </c>
      <c r="AP5" s="211"/>
      <c r="AQ5" s="211"/>
      <c r="AR5" s="211"/>
      <c r="AS5" s="211"/>
      <c r="AT5" s="211"/>
      <c r="AU5" s="211"/>
      <c r="AV5" s="211"/>
    </row>
    <row r="6" spans="1:48" ht="15.5">
      <c r="A6" s="65" t="s">
        <v>96</v>
      </c>
      <c r="B6" s="66">
        <v>50.396248635941966</v>
      </c>
      <c r="C6" s="66">
        <v>49.603751364058034</v>
      </c>
      <c r="D6" s="66">
        <v>50.423444626180611</v>
      </c>
      <c r="E6" s="66">
        <v>49.576555373819389</v>
      </c>
      <c r="F6" s="66">
        <v>50.499724552607702</v>
      </c>
      <c r="G6" s="66">
        <v>49.500275447392298</v>
      </c>
      <c r="H6" s="66">
        <v>50.499724552607702</v>
      </c>
      <c r="I6" s="66">
        <v>49.555780649612181</v>
      </c>
      <c r="J6" s="66">
        <v>50.506554227386133</v>
      </c>
      <c r="K6" s="66">
        <v>49.493445772613867</v>
      </c>
      <c r="L6" s="66">
        <v>50.516602248612358</v>
      </c>
      <c r="M6" s="66">
        <v>49.483397751387642</v>
      </c>
      <c r="N6" s="66">
        <v>50.508225590886632</v>
      </c>
      <c r="O6" s="66">
        <v>49.491774409113368</v>
      </c>
      <c r="P6" s="66">
        <v>50.482063812584798</v>
      </c>
      <c r="Q6" s="66">
        <v>49.517936187415202</v>
      </c>
      <c r="R6" s="66">
        <v>50.50256645287471</v>
      </c>
      <c r="S6" s="66">
        <v>49.49743354712529</v>
      </c>
      <c r="T6" s="66">
        <v>50.51207018708817</v>
      </c>
      <c r="U6" s="66">
        <v>49.48792981291183</v>
      </c>
      <c r="V6" s="66">
        <v>50.514774641999885</v>
      </c>
      <c r="W6" s="66">
        <v>49.485225358000115</v>
      </c>
      <c r="X6" s="66">
        <v>50.516125124719878</v>
      </c>
      <c r="Y6" s="66">
        <v>49.483874875280122</v>
      </c>
      <c r="Z6" s="66">
        <v>50.510851069817576</v>
      </c>
      <c r="AA6" s="66">
        <v>49.489148930182402</v>
      </c>
      <c r="AB6" s="67">
        <v>50.548929215142152</v>
      </c>
      <c r="AC6" s="67">
        <v>49.451070784857848</v>
      </c>
      <c r="AD6" s="67">
        <v>50.553500004683535</v>
      </c>
      <c r="AE6" s="67">
        <v>49.446499995316465</v>
      </c>
      <c r="AF6" s="67">
        <v>50.519101755914321</v>
      </c>
      <c r="AG6" s="67">
        <v>49.480898244085679</v>
      </c>
      <c r="AH6" s="67">
        <v>50.445986667439847</v>
      </c>
      <c r="AI6" s="67">
        <v>49.554013332560146</v>
      </c>
      <c r="AJ6" s="67">
        <v>50.452565752375492</v>
      </c>
      <c r="AK6" s="67">
        <v>49.547434247624516</v>
      </c>
      <c r="AL6" s="67">
        <v>50.410047550748452</v>
      </c>
      <c r="AM6" s="67">
        <v>49.589952449251555</v>
      </c>
      <c r="AN6" s="67">
        <v>50.469868059300126</v>
      </c>
      <c r="AO6" s="67">
        <v>49.530131940699867</v>
      </c>
      <c r="AP6" s="211"/>
      <c r="AQ6" s="211"/>
      <c r="AR6" s="211"/>
      <c r="AS6" s="211"/>
      <c r="AT6" s="211"/>
      <c r="AU6" s="211"/>
      <c r="AV6" s="211"/>
    </row>
    <row r="7" spans="1:48" ht="15.5">
      <c r="A7" s="65" t="s">
        <v>97</v>
      </c>
      <c r="B7" s="66">
        <v>51.215045866399578</v>
      </c>
      <c r="C7" s="66">
        <v>48.784954133600422</v>
      </c>
      <c r="D7" s="66">
        <v>51.185939375941373</v>
      </c>
      <c r="E7" s="66">
        <v>48.814060624058627</v>
      </c>
      <c r="F7" s="66">
        <v>51.184877410541468</v>
      </c>
      <c r="G7" s="66">
        <v>48.815122589458532</v>
      </c>
      <c r="H7" s="66">
        <v>51.184877410541468</v>
      </c>
      <c r="I7" s="66">
        <v>48.821300009126382</v>
      </c>
      <c r="J7" s="66">
        <v>51.207247394863494</v>
      </c>
      <c r="K7" s="66">
        <v>48.792752605136506</v>
      </c>
      <c r="L7" s="66">
        <v>51.228289916947766</v>
      </c>
      <c r="M7" s="66">
        <v>48.771710083052234</v>
      </c>
      <c r="N7" s="66">
        <v>51.193173855894401</v>
      </c>
      <c r="O7" s="66">
        <v>48.806826144105599</v>
      </c>
      <c r="P7" s="66">
        <v>51.172389226658552</v>
      </c>
      <c r="Q7" s="66">
        <v>48.827610773341448</v>
      </c>
      <c r="R7" s="66">
        <v>51.138664399707473</v>
      </c>
      <c r="S7" s="66">
        <v>48.861335600292527</v>
      </c>
      <c r="T7" s="66">
        <v>51.097256226892078</v>
      </c>
      <c r="U7" s="66">
        <v>48.902743773107922</v>
      </c>
      <c r="V7" s="66">
        <v>51.08102616597634</v>
      </c>
      <c r="W7" s="66">
        <v>48.91897383402366</v>
      </c>
      <c r="X7" s="66">
        <v>51.051754598888124</v>
      </c>
      <c r="Y7" s="66">
        <v>48.948245401111876</v>
      </c>
      <c r="Z7" s="66">
        <v>51.066161818804623</v>
      </c>
      <c r="AA7" s="66">
        <v>48.933838181195377</v>
      </c>
      <c r="AB7" s="67">
        <v>51.054921137509524</v>
      </c>
      <c r="AC7" s="67">
        <v>48.945078862490476</v>
      </c>
      <c r="AD7" s="67">
        <v>51.02615232613504</v>
      </c>
      <c r="AE7" s="67">
        <v>48.97384767386496</v>
      </c>
      <c r="AF7" s="67">
        <v>50.987160032069227</v>
      </c>
      <c r="AG7" s="67">
        <v>49.01283996793078</v>
      </c>
      <c r="AH7" s="67">
        <v>50.923569631674148</v>
      </c>
      <c r="AI7" s="67">
        <v>49.076430368325845</v>
      </c>
      <c r="AJ7" s="67">
        <v>50.919943818221192</v>
      </c>
      <c r="AK7" s="67">
        <v>49.080056181778808</v>
      </c>
      <c r="AL7" s="67">
        <v>50.865460720803469</v>
      </c>
      <c r="AM7" s="67">
        <v>49.134539279196524</v>
      </c>
      <c r="AN7" s="67">
        <v>50.863538652726334</v>
      </c>
      <c r="AO7" s="67">
        <v>49.136461347273666</v>
      </c>
      <c r="AP7" s="211"/>
      <c r="AQ7" s="211"/>
      <c r="AR7" s="211"/>
      <c r="AS7" s="211"/>
      <c r="AT7" s="211"/>
      <c r="AU7" s="211"/>
      <c r="AV7" s="211"/>
    </row>
    <row r="8" spans="1:48" ht="15.5">
      <c r="A8" s="65" t="s">
        <v>98</v>
      </c>
      <c r="B8" s="66">
        <v>50.907132585460118</v>
      </c>
      <c r="C8" s="66">
        <v>49.092867414539882</v>
      </c>
      <c r="D8" s="66">
        <v>50.749698642495296</v>
      </c>
      <c r="E8" s="66">
        <v>49.250301357504704</v>
      </c>
      <c r="F8" s="66">
        <v>50.57292577653633</v>
      </c>
      <c r="G8" s="66">
        <v>49.42707422346367</v>
      </c>
      <c r="H8" s="66">
        <v>50.57292577653633</v>
      </c>
      <c r="I8" s="66">
        <v>49.517968970166095</v>
      </c>
      <c r="J8" s="66">
        <v>50.332419578179675</v>
      </c>
      <c r="K8" s="66">
        <v>49.667580421820325</v>
      </c>
      <c r="L8" s="66">
        <v>50.272241228674602</v>
      </c>
      <c r="M8" s="66">
        <v>49.727758771325398</v>
      </c>
      <c r="N8" s="66">
        <v>50.172430961972047</v>
      </c>
      <c r="O8" s="66">
        <v>49.827569038027953</v>
      </c>
      <c r="P8" s="66">
        <v>50.168681128412494</v>
      </c>
      <c r="Q8" s="66">
        <v>49.831318871587506</v>
      </c>
      <c r="R8" s="66">
        <v>50.28544108281212</v>
      </c>
      <c r="S8" s="66">
        <v>49.71455891718788</v>
      </c>
      <c r="T8" s="66">
        <v>50.312978242798266</v>
      </c>
      <c r="U8" s="66">
        <v>49.687021757201734</v>
      </c>
      <c r="V8" s="66">
        <v>50.44791517652169</v>
      </c>
      <c r="W8" s="66">
        <v>49.55208482347831</v>
      </c>
      <c r="X8" s="66">
        <v>50.562195821140236</v>
      </c>
      <c r="Y8" s="66">
        <v>49.437804178859764</v>
      </c>
      <c r="Z8" s="66">
        <v>50.49472953040204</v>
      </c>
      <c r="AA8" s="66">
        <v>49.50527046959796</v>
      </c>
      <c r="AB8" s="67">
        <v>50.484048803245599</v>
      </c>
      <c r="AC8" s="67">
        <v>49.515951196754401</v>
      </c>
      <c r="AD8" s="67">
        <v>50.469974854381931</v>
      </c>
      <c r="AE8" s="67">
        <v>49.530025145618069</v>
      </c>
      <c r="AF8" s="67">
        <v>50.538188462886112</v>
      </c>
      <c r="AG8" s="67">
        <v>49.461811537113888</v>
      </c>
      <c r="AH8" s="67">
        <v>50.56138235944951</v>
      </c>
      <c r="AI8" s="67">
        <v>49.438617640550483</v>
      </c>
      <c r="AJ8" s="67">
        <v>50.593573298251094</v>
      </c>
      <c r="AK8" s="67">
        <v>49.406426701748906</v>
      </c>
      <c r="AL8" s="67">
        <v>50.55346261312085</v>
      </c>
      <c r="AM8" s="67">
        <v>49.446537386879157</v>
      </c>
      <c r="AN8" s="67">
        <v>50.471058782692083</v>
      </c>
      <c r="AO8" s="67">
        <v>49.528941217307917</v>
      </c>
      <c r="AP8" s="211"/>
      <c r="AQ8" s="211"/>
      <c r="AR8" s="211"/>
      <c r="AS8" s="211"/>
      <c r="AT8" s="211"/>
      <c r="AU8" s="211"/>
      <c r="AV8" s="211"/>
    </row>
    <row r="9" spans="1:48" ht="15.5">
      <c r="A9" s="65" t="s">
        <v>99</v>
      </c>
      <c r="B9" s="66">
        <v>48.646211632982151</v>
      </c>
      <c r="C9" s="66">
        <v>51.353788367017849</v>
      </c>
      <c r="D9" s="66">
        <v>49.246177554589323</v>
      </c>
      <c r="E9" s="66">
        <v>50.753822445410677</v>
      </c>
      <c r="F9" s="66">
        <v>50.377953676660979</v>
      </c>
      <c r="G9" s="66">
        <v>49.622046323339021</v>
      </c>
      <c r="H9" s="66">
        <v>50.377953676660979</v>
      </c>
      <c r="I9" s="66">
        <v>49.424048276590185</v>
      </c>
      <c r="J9" s="66">
        <v>51.123513442749456</v>
      </c>
      <c r="K9" s="66">
        <v>48.876486557250544</v>
      </c>
      <c r="L9" s="66">
        <v>50.986424934000375</v>
      </c>
      <c r="M9" s="66">
        <v>49.013575065999625</v>
      </c>
      <c r="N9" s="66">
        <v>50.979969419394003</v>
      </c>
      <c r="O9" s="66">
        <v>49.020030580605997</v>
      </c>
      <c r="P9" s="66">
        <v>51.801453878263487</v>
      </c>
      <c r="Q9" s="66">
        <v>48.198546121736513</v>
      </c>
      <c r="R9" s="66">
        <v>52.347641730523975</v>
      </c>
      <c r="S9" s="66">
        <v>47.652358269476025</v>
      </c>
      <c r="T9" s="66">
        <v>52.920889394260399</v>
      </c>
      <c r="U9" s="66">
        <v>47.079110605739601</v>
      </c>
      <c r="V9" s="66">
        <v>52.816210394756084</v>
      </c>
      <c r="W9" s="66">
        <v>47.183789605243916</v>
      </c>
      <c r="X9" s="66">
        <v>53.115424434691221</v>
      </c>
      <c r="Y9" s="66">
        <v>46.884575565308779</v>
      </c>
      <c r="Z9" s="66">
        <v>53.106768738018303</v>
      </c>
      <c r="AA9" s="66">
        <v>46.893231261981697</v>
      </c>
      <c r="AB9" s="67">
        <v>40.078491553352869</v>
      </c>
      <c r="AC9" s="67">
        <v>59.921508446647131</v>
      </c>
      <c r="AD9" s="67">
        <v>40.455387507949233</v>
      </c>
      <c r="AE9" s="67">
        <v>59.544612492050767</v>
      </c>
      <c r="AF9" s="67">
        <v>51.468393450630543</v>
      </c>
      <c r="AG9" s="67">
        <v>48.531606549369457</v>
      </c>
      <c r="AH9" s="67">
        <v>41.400813375508363</v>
      </c>
      <c r="AI9" s="67">
        <v>58.599186624491637</v>
      </c>
      <c r="AJ9" s="67">
        <v>42.256908348978293</v>
      </c>
      <c r="AK9" s="67">
        <v>57.743091651021707</v>
      </c>
      <c r="AL9" s="67">
        <v>42.792807231232771</v>
      </c>
      <c r="AM9" s="67">
        <v>57.207192768767221</v>
      </c>
      <c r="AN9" s="67">
        <v>42.862567065621135</v>
      </c>
      <c r="AO9" s="67">
        <v>57.137432934378872</v>
      </c>
      <c r="AP9" s="211"/>
      <c r="AQ9" s="211"/>
      <c r="AR9" s="211"/>
      <c r="AS9" s="211"/>
      <c r="AT9" s="211"/>
      <c r="AU9" s="211"/>
      <c r="AV9" s="211"/>
    </row>
    <row r="10" spans="1:48" ht="15.5">
      <c r="A10" s="65" t="s">
        <v>100</v>
      </c>
      <c r="B10" s="66">
        <v>49.5217100023822</v>
      </c>
      <c r="C10" s="66">
        <v>50.4782899976178</v>
      </c>
      <c r="D10" s="66">
        <v>49.094176159385057</v>
      </c>
      <c r="E10" s="66">
        <v>50.905823840614943</v>
      </c>
      <c r="F10" s="66">
        <v>48.863782274519849</v>
      </c>
      <c r="G10" s="66">
        <v>51.136217725480151</v>
      </c>
      <c r="H10" s="66">
        <v>48.863782274519849</v>
      </c>
      <c r="I10" s="66">
        <v>51.20808194009107</v>
      </c>
      <c r="J10" s="66">
        <v>48.548439305777642</v>
      </c>
      <c r="K10" s="66">
        <v>51.451560694222358</v>
      </c>
      <c r="L10" s="66">
        <v>48.228637717681515</v>
      </c>
      <c r="M10" s="66">
        <v>51.771362282318485</v>
      </c>
      <c r="N10" s="66">
        <v>48.152034902926822</v>
      </c>
      <c r="O10" s="66">
        <v>51.847965097073178</v>
      </c>
      <c r="P10" s="66">
        <v>47.99083370902067</v>
      </c>
      <c r="Q10" s="66">
        <v>52.00916629097933</v>
      </c>
      <c r="R10" s="66">
        <v>47.956370482037798</v>
      </c>
      <c r="S10" s="66">
        <v>52.043629517962202</v>
      </c>
      <c r="T10" s="66">
        <v>48.573235128438988</v>
      </c>
      <c r="U10" s="66">
        <v>51.426764871561012</v>
      </c>
      <c r="V10" s="66">
        <v>48.764454057525789</v>
      </c>
      <c r="W10" s="66">
        <v>51.235545942474211</v>
      </c>
      <c r="X10" s="66">
        <v>49.200683725025478</v>
      </c>
      <c r="Y10" s="66">
        <v>50.799316274974522</v>
      </c>
      <c r="Z10" s="66">
        <v>49.403674642893677</v>
      </c>
      <c r="AA10" s="66">
        <v>50.596325357106323</v>
      </c>
      <c r="AB10" s="67">
        <v>50.112072185045875</v>
      </c>
      <c r="AC10" s="67">
        <v>49.887927814954125</v>
      </c>
      <c r="AD10" s="67">
        <v>50.15287404254655</v>
      </c>
      <c r="AE10" s="67">
        <v>49.84712595745345</v>
      </c>
      <c r="AF10" s="67">
        <v>49.12797089442023</v>
      </c>
      <c r="AG10" s="67">
        <v>50.872029105579777</v>
      </c>
      <c r="AH10" s="67">
        <v>49.695622078303828</v>
      </c>
      <c r="AI10" s="67">
        <v>50.304377921696172</v>
      </c>
      <c r="AJ10" s="67">
        <v>49.460479082665579</v>
      </c>
      <c r="AK10" s="67">
        <v>50.539520917334421</v>
      </c>
      <c r="AL10" s="67">
        <v>49.298849839848309</v>
      </c>
      <c r="AM10" s="67">
        <v>50.701150160151698</v>
      </c>
      <c r="AN10" s="67">
        <v>49.099033889590643</v>
      </c>
      <c r="AO10" s="67">
        <v>50.900966110409364</v>
      </c>
      <c r="AP10" s="211"/>
      <c r="AQ10" s="211"/>
      <c r="AR10" s="211"/>
      <c r="AS10" s="211"/>
      <c r="AT10" s="211"/>
      <c r="AU10" s="211"/>
      <c r="AV10" s="211"/>
    </row>
    <row r="11" spans="1:48" ht="15.5">
      <c r="A11" s="65" t="s">
        <v>101</v>
      </c>
      <c r="B11" s="66">
        <v>34.403850077887434</v>
      </c>
      <c r="C11" s="66">
        <v>65.596149922112559</v>
      </c>
      <c r="D11" s="66">
        <v>33.184682237914174</v>
      </c>
      <c r="E11" s="66">
        <v>66.815317762085826</v>
      </c>
      <c r="F11" s="66">
        <v>32.207127576060834</v>
      </c>
      <c r="G11" s="66">
        <v>67.792872423939158</v>
      </c>
      <c r="H11" s="66">
        <v>32.207127576060834</v>
      </c>
      <c r="I11" s="66">
        <v>69.17543137809551</v>
      </c>
      <c r="J11" s="66">
        <v>30.236897503895889</v>
      </c>
      <c r="K11" s="66">
        <v>69.763102496104111</v>
      </c>
      <c r="L11" s="66">
        <v>29.563395825864458</v>
      </c>
      <c r="M11" s="66">
        <v>70.436604174135539</v>
      </c>
      <c r="N11" s="66">
        <v>28.930093370202215</v>
      </c>
      <c r="O11" s="66">
        <v>71.069906629797785</v>
      </c>
      <c r="P11" s="66">
        <v>28.818024893249749</v>
      </c>
      <c r="Q11" s="66">
        <v>71.181975106750244</v>
      </c>
      <c r="R11" s="66">
        <v>28.607423935399165</v>
      </c>
      <c r="S11" s="66">
        <v>71.392576064600831</v>
      </c>
      <c r="T11" s="66">
        <v>28.662870637220252</v>
      </c>
      <c r="U11" s="66">
        <v>71.337129362779748</v>
      </c>
      <c r="V11" s="66">
        <v>28.721167498118565</v>
      </c>
      <c r="W11" s="66">
        <v>71.278832501881439</v>
      </c>
      <c r="X11" s="66">
        <v>29.298048889885624</v>
      </c>
      <c r="Y11" s="66">
        <v>70.701951110114379</v>
      </c>
      <c r="Z11" s="66">
        <v>29.289540246987055</v>
      </c>
      <c r="AA11" s="66">
        <v>70.710459753012941</v>
      </c>
      <c r="AB11" s="67">
        <v>28.914186301577097</v>
      </c>
      <c r="AC11" s="67">
        <v>71.085813698422911</v>
      </c>
      <c r="AD11" s="67">
        <v>28.53504969425261</v>
      </c>
      <c r="AE11" s="67">
        <v>71.464950305747394</v>
      </c>
      <c r="AF11" s="67">
        <v>27.859610335774494</v>
      </c>
      <c r="AG11" s="67">
        <v>72.140389664225509</v>
      </c>
      <c r="AH11" s="67">
        <v>26.218949289587336</v>
      </c>
      <c r="AI11" s="67">
        <v>73.781050710412671</v>
      </c>
      <c r="AJ11" s="67">
        <v>25.696957399077863</v>
      </c>
      <c r="AK11" s="67">
        <v>74.30304260092214</v>
      </c>
      <c r="AL11" s="67">
        <v>25.273434951836311</v>
      </c>
      <c r="AM11" s="67">
        <v>74.726565048163692</v>
      </c>
      <c r="AN11" s="67">
        <v>25.700668589786879</v>
      </c>
      <c r="AO11" s="67">
        <v>74.299331410213114</v>
      </c>
      <c r="AP11" s="211"/>
      <c r="AQ11" s="211"/>
      <c r="AR11" s="211"/>
      <c r="AS11" s="211"/>
      <c r="AT11" s="211"/>
      <c r="AU11" s="211"/>
      <c r="AV11" s="211"/>
    </row>
    <row r="12" spans="1:48" ht="50.25" customHeight="1">
      <c r="A12" s="68" t="s">
        <v>102</v>
      </c>
      <c r="B12" s="66">
        <v>52.423171598418406</v>
      </c>
      <c r="C12" s="66">
        <v>47.576828401581594</v>
      </c>
      <c r="D12" s="66">
        <v>52.022942340407198</v>
      </c>
      <c r="E12" s="66">
        <v>47.97705765959283</v>
      </c>
      <c r="F12" s="66">
        <v>51.549700745121612</v>
      </c>
      <c r="G12" s="66">
        <v>48.450299254878388</v>
      </c>
      <c r="H12" s="66">
        <v>51.549700745121612</v>
      </c>
      <c r="I12" s="66">
        <v>48.814194872119252</v>
      </c>
      <c r="J12" s="66">
        <v>50.890550261579982</v>
      </c>
      <c r="K12" s="66">
        <v>49.109449738420018</v>
      </c>
      <c r="L12" s="66">
        <v>50.905391241917229</v>
      </c>
      <c r="M12" s="66">
        <v>49.094608758082771</v>
      </c>
      <c r="N12" s="66">
        <v>50.892561701852919</v>
      </c>
      <c r="O12" s="66">
        <v>49.107438298147081</v>
      </c>
      <c r="P12" s="66">
        <v>50.856516678240538</v>
      </c>
      <c r="Q12" s="66">
        <v>49.143483321759462</v>
      </c>
      <c r="R12" s="66">
        <v>50.729125524031076</v>
      </c>
      <c r="S12" s="66">
        <v>49.270874475968924</v>
      </c>
      <c r="T12" s="66">
        <v>51.176807355977687</v>
      </c>
      <c r="U12" s="66">
        <v>48.823192644022313</v>
      </c>
      <c r="V12" s="66">
        <v>51.132728152750474</v>
      </c>
      <c r="W12" s="66">
        <v>48.867271847249526</v>
      </c>
      <c r="X12" s="66">
        <v>51.304839320049773</v>
      </c>
      <c r="Y12" s="66">
        <v>48.695160679950227</v>
      </c>
      <c r="Z12" s="66">
        <v>51.874569572423205</v>
      </c>
      <c r="AA12" s="66">
        <v>48.125430427576795</v>
      </c>
      <c r="AB12" s="67">
        <v>51.327387409241737</v>
      </c>
      <c r="AC12" s="67">
        <v>48.672612590758263</v>
      </c>
      <c r="AD12" s="67">
        <v>51.76433471472162</v>
      </c>
      <c r="AE12" s="67">
        <v>48.23566528527838</v>
      </c>
      <c r="AF12" s="67">
        <v>51.629312701781203</v>
      </c>
      <c r="AG12" s="67">
        <v>48.370687298218797</v>
      </c>
      <c r="AH12" s="67">
        <v>51.334687829305516</v>
      </c>
      <c r="AI12" s="67">
        <v>48.665312170694484</v>
      </c>
      <c r="AJ12" s="67">
        <v>50.888376117680991</v>
      </c>
      <c r="AK12" s="67">
        <v>49.111623882319009</v>
      </c>
      <c r="AL12" s="67">
        <v>50.516735609060071</v>
      </c>
      <c r="AM12" s="67">
        <v>49.483292086063152</v>
      </c>
      <c r="AN12" s="67">
        <v>49.998854439719942</v>
      </c>
      <c r="AO12" s="67">
        <v>50.001145560280058</v>
      </c>
      <c r="AP12" s="211"/>
      <c r="AQ12" s="211"/>
      <c r="AR12" s="211"/>
      <c r="AS12" s="211"/>
      <c r="AT12" s="211"/>
      <c r="AU12" s="211"/>
      <c r="AV12" s="211"/>
    </row>
    <row r="13" spans="1:48" ht="15.5">
      <c r="A13" s="65" t="s">
        <v>103</v>
      </c>
      <c r="B13" s="66">
        <v>57.129673431720008</v>
      </c>
      <c r="C13" s="66">
        <v>42.870326568279992</v>
      </c>
      <c r="D13" s="66">
        <v>56.22957130887049</v>
      </c>
      <c r="E13" s="66">
        <v>43.77042869112951</v>
      </c>
      <c r="F13" s="66">
        <v>55.53811999681821</v>
      </c>
      <c r="G13" s="66">
        <v>44.46188000318179</v>
      </c>
      <c r="H13" s="66">
        <v>55.53811999681821</v>
      </c>
      <c r="I13" s="66">
        <v>45.318842295079683</v>
      </c>
      <c r="J13" s="66">
        <v>52.857767878450403</v>
      </c>
      <c r="K13" s="66">
        <v>47.142232121549597</v>
      </c>
      <c r="L13" s="66">
        <v>52.236740369183991</v>
      </c>
      <c r="M13" s="66">
        <v>47.763259630816009</v>
      </c>
      <c r="N13" s="66">
        <v>50.95769831422875</v>
      </c>
      <c r="O13" s="66">
        <v>49.04230168577125</v>
      </c>
      <c r="P13" s="66">
        <v>50.606488334997302</v>
      </c>
      <c r="Q13" s="66">
        <v>49.393511665002698</v>
      </c>
      <c r="R13" s="66">
        <v>49.588175682959964</v>
      </c>
      <c r="S13" s="66">
        <v>50.411824317040036</v>
      </c>
      <c r="T13" s="66">
        <v>48.609703814213049</v>
      </c>
      <c r="U13" s="66">
        <v>51.390296185786951</v>
      </c>
      <c r="V13" s="66">
        <v>47.72865890262937</v>
      </c>
      <c r="W13" s="66">
        <v>52.27134109737063</v>
      </c>
      <c r="X13" s="66">
        <v>47.560725252357592</v>
      </c>
      <c r="Y13" s="66">
        <v>52.439274747642408</v>
      </c>
      <c r="Z13" s="66">
        <v>47.893811930715898</v>
      </c>
      <c r="AA13" s="66">
        <v>52.106188069284102</v>
      </c>
      <c r="AB13" s="67">
        <v>47.681729137307428</v>
      </c>
      <c r="AC13" s="67">
        <v>52.318270862692572</v>
      </c>
      <c r="AD13" s="67">
        <v>47.827645691774954</v>
      </c>
      <c r="AE13" s="67">
        <v>52.172354308225046</v>
      </c>
      <c r="AF13" s="67">
        <v>47.532373525463242</v>
      </c>
      <c r="AG13" s="67">
        <v>52.467626474536758</v>
      </c>
      <c r="AH13" s="67">
        <v>47.435865233263002</v>
      </c>
      <c r="AI13" s="67">
        <v>52.564134766736991</v>
      </c>
      <c r="AJ13" s="67">
        <v>48.022071448813911</v>
      </c>
      <c r="AK13" s="67">
        <v>51.977928551186089</v>
      </c>
      <c r="AL13" s="67">
        <v>47.911320394316128</v>
      </c>
      <c r="AM13" s="67">
        <v>52.088679605683865</v>
      </c>
      <c r="AN13" s="67">
        <v>47.373174527655252</v>
      </c>
      <c r="AO13" s="67">
        <v>52.626825472344748</v>
      </c>
      <c r="AP13" s="211"/>
      <c r="AQ13" s="211"/>
      <c r="AR13" s="211"/>
      <c r="AS13" s="211"/>
      <c r="AT13" s="211"/>
      <c r="AU13" s="211"/>
      <c r="AV13" s="211"/>
    </row>
    <row r="14" spans="1:48" ht="31">
      <c r="A14" s="68" t="s">
        <v>104</v>
      </c>
      <c r="B14" s="66">
        <v>42.482376186410221</v>
      </c>
      <c r="C14" s="66">
        <v>57.517623813589779</v>
      </c>
      <c r="D14" s="66">
        <v>40.839458792876307</v>
      </c>
      <c r="E14" s="66">
        <v>59.160541207123693</v>
      </c>
      <c r="F14" s="66">
        <v>37.941895277825317</v>
      </c>
      <c r="G14" s="66">
        <v>62.058104722174683</v>
      </c>
      <c r="H14" s="66">
        <v>37.941895277825317</v>
      </c>
      <c r="I14" s="66">
        <v>59.829139526446248</v>
      </c>
      <c r="J14" s="66">
        <v>40.855900648814966</v>
      </c>
      <c r="K14" s="66">
        <v>59.144099351185034</v>
      </c>
      <c r="L14" s="66">
        <v>41.677748010246987</v>
      </c>
      <c r="M14" s="66">
        <v>58.322251989753013</v>
      </c>
      <c r="N14" s="66">
        <v>42.423710454276105</v>
      </c>
      <c r="O14" s="66">
        <v>57.576289545723895</v>
      </c>
      <c r="P14" s="66">
        <v>42.45860229732272</v>
      </c>
      <c r="Q14" s="66">
        <v>57.54139770267728</v>
      </c>
      <c r="R14" s="66">
        <v>42.4687435625208</v>
      </c>
      <c r="S14" s="66">
        <v>57.5312564374792</v>
      </c>
      <c r="T14" s="66">
        <v>41.370464392228889</v>
      </c>
      <c r="U14" s="66">
        <v>58.629535607771111</v>
      </c>
      <c r="V14" s="66">
        <v>41.567447193902737</v>
      </c>
      <c r="W14" s="66">
        <v>58.432552806097263</v>
      </c>
      <c r="X14" s="66">
        <v>41.591706526680632</v>
      </c>
      <c r="Y14" s="66">
        <v>58.408293473319368</v>
      </c>
      <c r="Z14" s="66">
        <v>41.235184029943852</v>
      </c>
      <c r="AA14" s="66">
        <v>58.764815970056148</v>
      </c>
      <c r="AB14" s="67">
        <v>42.794895571778895</v>
      </c>
      <c r="AC14" s="67">
        <v>57.205104428221105</v>
      </c>
      <c r="AD14" s="67">
        <v>42.123913202308763</v>
      </c>
      <c r="AE14" s="67">
        <v>57.876086797691237</v>
      </c>
      <c r="AF14" s="67">
        <v>40.487950865342306</v>
      </c>
      <c r="AG14" s="67">
        <v>59.512049134657694</v>
      </c>
      <c r="AH14" s="67">
        <v>39.676644270920391</v>
      </c>
      <c r="AI14" s="67">
        <v>60.323355729079609</v>
      </c>
      <c r="AJ14" s="67">
        <v>40.369597866369276</v>
      </c>
      <c r="AK14" s="67">
        <v>59.630402133630724</v>
      </c>
      <c r="AL14" s="67">
        <v>40.515954147618935</v>
      </c>
      <c r="AM14" s="67">
        <v>59.484045852381065</v>
      </c>
      <c r="AN14" s="67">
        <v>40.18641253486372</v>
      </c>
      <c r="AO14" s="67">
        <v>59.813587465136287</v>
      </c>
      <c r="AP14" s="211"/>
      <c r="AQ14" s="211"/>
      <c r="AR14" s="211"/>
      <c r="AS14" s="211"/>
      <c r="AT14" s="211"/>
      <c r="AU14" s="211"/>
      <c r="AV14" s="211"/>
    </row>
    <row r="15" spans="1:48" ht="15.5">
      <c r="A15" s="212" t="s">
        <v>108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211"/>
      <c r="AG15" s="211"/>
      <c r="AH15" s="211"/>
      <c r="AI15" s="211"/>
      <c r="AJ15" s="211"/>
      <c r="AK15" s="211"/>
      <c r="AL15" s="211"/>
      <c r="AM15" s="211"/>
      <c r="AN15" s="211"/>
      <c r="AO15" s="211"/>
      <c r="AP15" s="211"/>
      <c r="AQ15" s="211"/>
      <c r="AR15" s="211"/>
      <c r="AS15" s="211"/>
      <c r="AT15" s="211"/>
      <c r="AU15" s="211"/>
      <c r="AV15" s="211"/>
    </row>
  </sheetData>
  <mergeCells count="20">
    <mergeCell ref="AF3:AG3"/>
    <mergeCell ref="AH3:AI3"/>
    <mergeCell ref="AJ3:AK3"/>
    <mergeCell ref="AL3:AM3"/>
    <mergeCell ref="AN3:AO3"/>
    <mergeCell ref="AD3:AE3"/>
    <mergeCell ref="L3:M3"/>
    <mergeCell ref="N3:O3"/>
    <mergeCell ref="P3:Q3"/>
    <mergeCell ref="R3:S3"/>
    <mergeCell ref="AB3:AC3"/>
    <mergeCell ref="T3:U3"/>
    <mergeCell ref="V3:W3"/>
    <mergeCell ref="X3:Y3"/>
    <mergeCell ref="Z3:AA3"/>
    <mergeCell ref="B3:C3"/>
    <mergeCell ref="D3:E3"/>
    <mergeCell ref="F3:G3"/>
    <mergeCell ref="H3:I3"/>
    <mergeCell ref="J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T40"/>
  <sheetViews>
    <sheetView zoomScale="82" zoomScaleNormal="82" workbookViewId="0">
      <selection sqref="A1:XFD1048576"/>
    </sheetView>
  </sheetViews>
  <sheetFormatPr baseColWidth="10" defaultColWidth="11.453125" defaultRowHeight="15.5"/>
  <cols>
    <col min="1" max="1" width="19.7265625" style="212" customWidth="1"/>
    <col min="2" max="9" width="12" style="212" customWidth="1"/>
    <col min="10" max="12" width="13" style="212" customWidth="1"/>
    <col min="13" max="16384" width="11.453125" style="212"/>
  </cols>
  <sheetData>
    <row r="1" spans="1:20">
      <c r="A1" s="239" t="s">
        <v>1287</v>
      </c>
      <c r="B1" s="239"/>
      <c r="C1" s="239"/>
      <c r="D1" s="239"/>
      <c r="E1" s="239"/>
      <c r="F1" s="239"/>
      <c r="G1" s="239"/>
      <c r="H1" s="239"/>
      <c r="I1" s="239"/>
      <c r="J1" s="239"/>
      <c r="K1" s="239"/>
      <c r="L1" s="239"/>
      <c r="M1" s="239"/>
      <c r="N1" s="239"/>
      <c r="O1" s="239"/>
      <c r="P1" s="239"/>
      <c r="Q1" s="239"/>
      <c r="R1" s="239"/>
      <c r="S1" s="239"/>
      <c r="T1" s="239"/>
    </row>
    <row r="2" spans="1:20" s="243" customFormat="1">
      <c r="A2" s="239" t="s">
        <v>1</v>
      </c>
      <c r="B2" s="239"/>
      <c r="C2" s="239"/>
      <c r="D2" s="239"/>
      <c r="E2" s="239"/>
      <c r="F2" s="239"/>
      <c r="G2" s="239"/>
      <c r="H2" s="239"/>
      <c r="I2" s="239"/>
      <c r="J2" s="239"/>
      <c r="K2" s="239"/>
      <c r="L2" s="239"/>
      <c r="M2" s="239"/>
      <c r="N2" s="239"/>
      <c r="O2" s="239"/>
      <c r="P2" s="239"/>
      <c r="Q2" s="239"/>
      <c r="R2" s="239"/>
      <c r="S2" s="239"/>
      <c r="T2" s="239"/>
    </row>
    <row r="3" spans="1:20">
      <c r="A3" s="238" t="s">
        <v>3</v>
      </c>
      <c r="B3" s="240">
        <v>2000</v>
      </c>
      <c r="C3" s="240">
        <v>2001</v>
      </c>
      <c r="D3" s="240">
        <v>2002</v>
      </c>
      <c r="E3" s="240">
        <v>2003</v>
      </c>
      <c r="F3" s="240">
        <v>2004</v>
      </c>
      <c r="G3" s="240">
        <v>2005</v>
      </c>
      <c r="H3" s="240">
        <v>2006</v>
      </c>
      <c r="I3" s="240">
        <v>2007</v>
      </c>
      <c r="J3" s="240">
        <v>2008</v>
      </c>
      <c r="K3" s="240">
        <v>2009</v>
      </c>
      <c r="L3" s="69">
        <v>2010</v>
      </c>
      <c r="M3" s="69">
        <v>2012</v>
      </c>
      <c r="N3" s="69">
        <v>2013</v>
      </c>
      <c r="O3" s="69">
        <v>2014</v>
      </c>
      <c r="P3" s="69">
        <v>2015</v>
      </c>
      <c r="Q3" s="69">
        <v>2016</v>
      </c>
      <c r="R3" s="69">
        <v>2017</v>
      </c>
      <c r="S3" s="69">
        <v>2018</v>
      </c>
      <c r="T3" s="69">
        <v>2019</v>
      </c>
    </row>
    <row r="4" spans="1:20" ht="18.5">
      <c r="A4" s="74" t="s">
        <v>109</v>
      </c>
      <c r="B4" s="70">
        <v>0.80589999999999995</v>
      </c>
      <c r="C4" s="70">
        <v>0.80789999999999995</v>
      </c>
      <c r="D4" s="70">
        <v>0.81030000000000002</v>
      </c>
      <c r="E4" s="70">
        <v>0.81310000000000004</v>
      </c>
      <c r="F4" s="70">
        <v>0.81620000000000004</v>
      </c>
      <c r="G4" s="70">
        <v>0.81859999999999999</v>
      </c>
      <c r="H4" s="70">
        <v>0.82250000000000001</v>
      </c>
      <c r="I4" s="70">
        <v>0.82509999999999994</v>
      </c>
      <c r="J4" s="70">
        <v>0.82750000000000001</v>
      </c>
      <c r="K4" s="70">
        <v>0.82599999999999996</v>
      </c>
      <c r="L4" s="71">
        <v>0.83230000000000004</v>
      </c>
      <c r="M4" s="71">
        <v>0.746</v>
      </c>
      <c r="N4" s="73">
        <v>0.75600000000000001</v>
      </c>
      <c r="O4" s="73">
        <v>0.76</v>
      </c>
      <c r="P4" s="73">
        <v>0.76600000000000001</v>
      </c>
      <c r="Q4" s="73">
        <v>0.76800000000000002</v>
      </c>
      <c r="R4" s="73">
        <v>0.77</v>
      </c>
      <c r="S4" s="73">
        <v>0.77600000000000002</v>
      </c>
      <c r="T4" s="73">
        <v>0.77900000000000003</v>
      </c>
    </row>
    <row r="5" spans="1:20">
      <c r="A5" s="75" t="s">
        <v>23</v>
      </c>
      <c r="B5" s="70">
        <v>0.82689999999999997</v>
      </c>
      <c r="C5" s="70">
        <v>0.82869999999999999</v>
      </c>
      <c r="D5" s="70">
        <v>0.83140000000000003</v>
      </c>
      <c r="E5" s="70">
        <v>0.83360000000000001</v>
      </c>
      <c r="F5" s="70">
        <v>0.83579999999999999</v>
      </c>
      <c r="G5" s="70">
        <v>0.83789999999999998</v>
      </c>
      <c r="H5" s="70">
        <v>0.84399999999999997</v>
      </c>
      <c r="I5" s="70">
        <v>0.84770000000000001</v>
      </c>
      <c r="J5" s="70">
        <v>0.84889999999999999</v>
      </c>
      <c r="K5" s="70">
        <v>0.84660000000000002</v>
      </c>
      <c r="L5" s="71">
        <v>0.85289999999999999</v>
      </c>
      <c r="M5" s="71">
        <v>0.75959347216778506</v>
      </c>
      <c r="N5" s="73">
        <v>0.77800000000000002</v>
      </c>
      <c r="O5" s="73">
        <v>0.77900000000000003</v>
      </c>
      <c r="P5" s="73">
        <v>0.78300000000000003</v>
      </c>
      <c r="Q5" s="73">
        <v>0.78400000000000003</v>
      </c>
      <c r="R5" s="73">
        <v>0.78700000000000003</v>
      </c>
      <c r="S5" s="73">
        <v>0.79200000000000004</v>
      </c>
      <c r="T5" s="73">
        <v>0.79600000000000004</v>
      </c>
    </row>
    <row r="6" spans="1:20">
      <c r="A6" s="75" t="s">
        <v>24</v>
      </c>
      <c r="B6" s="70">
        <v>0.84689999999999999</v>
      </c>
      <c r="C6" s="70">
        <v>0.84409999999999996</v>
      </c>
      <c r="D6" s="70">
        <v>0.84289999999999998</v>
      </c>
      <c r="E6" s="70">
        <v>0.84430000000000005</v>
      </c>
      <c r="F6" s="70">
        <v>0.84889999999999999</v>
      </c>
      <c r="G6" s="70">
        <v>0.8508</v>
      </c>
      <c r="H6" s="70">
        <v>0.85440000000000005</v>
      </c>
      <c r="I6" s="70">
        <v>0.85329999999999995</v>
      </c>
      <c r="J6" s="70">
        <v>0.85440000000000005</v>
      </c>
      <c r="K6" s="70">
        <v>0.84930000000000005</v>
      </c>
      <c r="L6" s="71">
        <v>0.85009999999999997</v>
      </c>
      <c r="M6" s="71">
        <v>0.75981807470051366</v>
      </c>
      <c r="N6" s="73">
        <v>0.79</v>
      </c>
      <c r="O6" s="73">
        <v>0.79200000000000004</v>
      </c>
      <c r="P6" s="73">
        <v>0.79500000000000004</v>
      </c>
      <c r="Q6" s="73">
        <v>0.79700000000000004</v>
      </c>
      <c r="R6" s="73">
        <v>0.8</v>
      </c>
      <c r="S6" s="73">
        <v>0.80500000000000005</v>
      </c>
      <c r="T6" s="73">
        <v>0.80900000000000005</v>
      </c>
    </row>
    <row r="7" spans="1:20">
      <c r="A7" s="75" t="s">
        <v>25</v>
      </c>
      <c r="B7" s="70">
        <v>0.83230000000000004</v>
      </c>
      <c r="C7" s="70">
        <v>0.83499999999999996</v>
      </c>
      <c r="D7" s="70">
        <v>0.83699999999999997</v>
      </c>
      <c r="E7" s="70">
        <v>0.8417</v>
      </c>
      <c r="F7" s="70">
        <v>0.84499999999999997</v>
      </c>
      <c r="G7" s="70">
        <v>0.85009999999999997</v>
      </c>
      <c r="H7" s="70">
        <v>0.85529999999999995</v>
      </c>
      <c r="I7" s="70">
        <v>0.86009999999999998</v>
      </c>
      <c r="J7" s="70">
        <v>0.86419999999999997</v>
      </c>
      <c r="K7" s="70">
        <v>0.8669</v>
      </c>
      <c r="L7" s="71">
        <v>0.8679</v>
      </c>
      <c r="M7" s="71">
        <v>0.77622066558879876</v>
      </c>
      <c r="N7" s="73">
        <v>0.78300000000000003</v>
      </c>
      <c r="O7" s="73">
        <v>0.78600000000000003</v>
      </c>
      <c r="P7" s="73">
        <v>0.79</v>
      </c>
      <c r="Q7" s="73">
        <v>0.79200000000000004</v>
      </c>
      <c r="R7" s="73">
        <v>0.79500000000000004</v>
      </c>
      <c r="S7" s="73">
        <v>0.8</v>
      </c>
      <c r="T7" s="73">
        <v>0.80400000000000005</v>
      </c>
    </row>
    <row r="8" spans="1:20">
      <c r="A8" s="75" t="s">
        <v>26</v>
      </c>
      <c r="B8" s="70">
        <v>0.83030000000000004</v>
      </c>
      <c r="C8" s="70">
        <v>0.83599999999999997</v>
      </c>
      <c r="D8" s="70">
        <v>0.83720000000000006</v>
      </c>
      <c r="E8" s="70">
        <v>0.8417</v>
      </c>
      <c r="F8" s="70">
        <v>0.84250000000000003</v>
      </c>
      <c r="G8" s="70">
        <v>0.84199999999999997</v>
      </c>
      <c r="H8" s="70">
        <v>0.84189999999999998</v>
      </c>
      <c r="I8" s="70">
        <v>0.83069999999999999</v>
      </c>
      <c r="J8" s="70">
        <v>0.8286</v>
      </c>
      <c r="K8" s="70">
        <v>0.82430000000000003</v>
      </c>
      <c r="L8" s="71">
        <v>0.83109999999999995</v>
      </c>
      <c r="M8" s="71">
        <v>0.74902115823536553</v>
      </c>
      <c r="N8" s="73">
        <v>0.753</v>
      </c>
      <c r="O8" s="73">
        <v>0.754</v>
      </c>
      <c r="P8" s="73">
        <v>0.75600000000000001</v>
      </c>
      <c r="Q8" s="73">
        <v>0.75800000000000001</v>
      </c>
      <c r="R8" s="73">
        <v>0.76</v>
      </c>
      <c r="S8" s="73">
        <v>0.76500000000000001</v>
      </c>
      <c r="T8" s="73">
        <v>0.76900000000000002</v>
      </c>
    </row>
    <row r="9" spans="1:20">
      <c r="A9" s="75" t="s">
        <v>110</v>
      </c>
      <c r="B9" s="70">
        <v>0.83289999999999997</v>
      </c>
      <c r="C9" s="70">
        <v>0.83440000000000003</v>
      </c>
      <c r="D9" s="70">
        <v>0.83789999999999998</v>
      </c>
      <c r="E9" s="70">
        <v>0.84060000000000001</v>
      </c>
      <c r="F9" s="70">
        <v>0.84409999999999996</v>
      </c>
      <c r="G9" s="70">
        <v>0.84550000000000003</v>
      </c>
      <c r="H9" s="70">
        <v>0.84960000000000002</v>
      </c>
      <c r="I9" s="70">
        <v>0.85129999999999995</v>
      </c>
      <c r="J9" s="70">
        <v>0.8538</v>
      </c>
      <c r="K9" s="70">
        <v>0.84940000000000004</v>
      </c>
      <c r="L9" s="71">
        <v>0.85599999999999998</v>
      </c>
      <c r="M9" s="71">
        <v>0.76827099513605346</v>
      </c>
      <c r="N9" s="73">
        <v>0.77800000000000002</v>
      </c>
      <c r="O9" s="73">
        <v>0.78</v>
      </c>
      <c r="P9" s="73">
        <v>0.78400000000000003</v>
      </c>
      <c r="Q9" s="73">
        <v>0.78600000000000003</v>
      </c>
      <c r="R9" s="73">
        <v>0.78800000000000003</v>
      </c>
      <c r="S9" s="73">
        <v>0.79300000000000004</v>
      </c>
      <c r="T9" s="73">
        <v>0.79700000000000004</v>
      </c>
    </row>
    <row r="10" spans="1:20">
      <c r="A10" s="75" t="s">
        <v>28</v>
      </c>
      <c r="B10" s="70">
        <v>0.81310000000000004</v>
      </c>
      <c r="C10" s="70">
        <v>0.81410000000000005</v>
      </c>
      <c r="D10" s="70">
        <v>0.81630000000000003</v>
      </c>
      <c r="E10" s="70">
        <v>0.8175</v>
      </c>
      <c r="F10" s="70">
        <v>0.82050000000000001</v>
      </c>
      <c r="G10" s="70">
        <v>0.8216</v>
      </c>
      <c r="H10" s="70">
        <v>0.82540000000000002</v>
      </c>
      <c r="I10" s="70">
        <v>0.82669999999999999</v>
      </c>
      <c r="J10" s="70">
        <v>0.82809999999999995</v>
      </c>
      <c r="K10" s="70">
        <v>0.82679999999999998</v>
      </c>
      <c r="L10" s="71">
        <v>0.83950000000000002</v>
      </c>
      <c r="M10" s="71">
        <v>0.76316650287842713</v>
      </c>
      <c r="N10" s="73">
        <v>0.77100000000000002</v>
      </c>
      <c r="O10" s="73">
        <v>0.77200000000000002</v>
      </c>
      <c r="P10" s="73">
        <v>0.77500000000000002</v>
      </c>
      <c r="Q10" s="73">
        <v>0.77600000000000002</v>
      </c>
      <c r="R10" s="73">
        <v>0.77900000000000003</v>
      </c>
      <c r="S10" s="73">
        <v>0.78400000000000003</v>
      </c>
      <c r="T10" s="73">
        <v>0.78800000000000003</v>
      </c>
    </row>
    <row r="11" spans="1:20">
      <c r="A11" s="75" t="s">
        <v>29</v>
      </c>
      <c r="B11" s="70">
        <v>0.70779999999999998</v>
      </c>
      <c r="C11" s="70">
        <v>0.71209999999999996</v>
      </c>
      <c r="D11" s="70">
        <v>0.71760000000000002</v>
      </c>
      <c r="E11" s="70">
        <v>0.72350000000000003</v>
      </c>
      <c r="F11" s="70">
        <v>0.72750000000000004</v>
      </c>
      <c r="G11" s="70">
        <v>0.72899999999999998</v>
      </c>
      <c r="H11" s="70">
        <v>0.73360000000000003</v>
      </c>
      <c r="I11" s="70">
        <v>0.73360000000000003</v>
      </c>
      <c r="J11" s="70">
        <v>0.73829999999999996</v>
      </c>
      <c r="K11" s="70">
        <v>0.73899999999999999</v>
      </c>
      <c r="L11" s="71">
        <v>0.74690000000000001</v>
      </c>
      <c r="M11" s="71">
        <v>0.66728077091174354</v>
      </c>
      <c r="N11" s="73">
        <v>0.67200000000000004</v>
      </c>
      <c r="O11" s="73">
        <v>0.67700000000000005</v>
      </c>
      <c r="P11" s="73">
        <v>0.68400000000000005</v>
      </c>
      <c r="Q11" s="73">
        <v>0.68500000000000005</v>
      </c>
      <c r="R11" s="73">
        <v>0.68799999999999994</v>
      </c>
      <c r="S11" s="73">
        <v>0.69299999999999995</v>
      </c>
      <c r="T11" s="73">
        <v>0.69599999999999995</v>
      </c>
    </row>
    <row r="12" spans="1:20">
      <c r="A12" s="75" t="s">
        <v>30</v>
      </c>
      <c r="B12" s="70">
        <v>0.83709999999999996</v>
      </c>
      <c r="C12" s="70">
        <v>0.83709999999999996</v>
      </c>
      <c r="D12" s="70">
        <v>0.83809999999999996</v>
      </c>
      <c r="E12" s="70">
        <v>0.84140000000000004</v>
      </c>
      <c r="F12" s="70">
        <v>0.8448</v>
      </c>
      <c r="G12" s="70">
        <v>0.85009999999999997</v>
      </c>
      <c r="H12" s="70">
        <v>0.85489999999999999</v>
      </c>
      <c r="I12" s="70">
        <v>0.85609999999999997</v>
      </c>
      <c r="J12" s="70">
        <v>0.85809999999999997</v>
      </c>
      <c r="K12" s="70">
        <v>0.85319999999999996</v>
      </c>
      <c r="L12" s="71">
        <v>0.85589999999999999</v>
      </c>
      <c r="M12" s="71">
        <v>0.73442832497013066</v>
      </c>
      <c r="N12" s="73">
        <v>0.76900000000000002</v>
      </c>
      <c r="O12" s="73">
        <v>0.76900000000000002</v>
      </c>
      <c r="P12" s="73">
        <v>0.77100000000000002</v>
      </c>
      <c r="Q12" s="73">
        <v>0.77200000000000002</v>
      </c>
      <c r="R12" s="73">
        <v>0.77500000000000002</v>
      </c>
      <c r="S12" s="73">
        <v>0.78</v>
      </c>
      <c r="T12" s="73">
        <v>0.78400000000000003</v>
      </c>
    </row>
    <row r="13" spans="1:20">
      <c r="A13" s="238" t="s">
        <v>31</v>
      </c>
      <c r="B13" s="70">
        <v>0.89670000000000005</v>
      </c>
      <c r="C13" s="70">
        <v>0.8972</v>
      </c>
      <c r="D13" s="70">
        <v>0.89939999999999998</v>
      </c>
      <c r="E13" s="70">
        <v>0.90010000000000001</v>
      </c>
      <c r="F13" s="70">
        <v>0.9012</v>
      </c>
      <c r="G13" s="70">
        <v>0.90400000000000003</v>
      </c>
      <c r="H13" s="70">
        <v>0.90990000000000004</v>
      </c>
      <c r="I13" s="70">
        <v>0.91369999999999996</v>
      </c>
      <c r="J13" s="70">
        <v>0.9163</v>
      </c>
      <c r="K13" s="70">
        <v>0.91620000000000001</v>
      </c>
      <c r="L13" s="71">
        <v>0.92249999999999999</v>
      </c>
      <c r="M13" s="71">
        <v>0.83006688897625447</v>
      </c>
      <c r="N13" s="73">
        <v>0.82099999999999995</v>
      </c>
      <c r="O13" s="73">
        <v>0.82099999999999995</v>
      </c>
      <c r="P13" s="73">
        <v>0.82299999999999995</v>
      </c>
      <c r="Q13" s="73">
        <v>0.82499999999999996</v>
      </c>
      <c r="R13" s="73">
        <v>0.82699999999999996</v>
      </c>
      <c r="S13" s="73">
        <v>0.83299999999999996</v>
      </c>
      <c r="T13" s="73">
        <v>0.83699999999999997</v>
      </c>
    </row>
    <row r="14" spans="1:20">
      <c r="A14" s="75" t="s">
        <v>32</v>
      </c>
      <c r="B14" s="70">
        <v>0.79820000000000002</v>
      </c>
      <c r="C14" s="70">
        <v>0.80169999999999997</v>
      </c>
      <c r="D14" s="70">
        <v>0.80330000000000001</v>
      </c>
      <c r="E14" s="70">
        <v>0.80859999999999999</v>
      </c>
      <c r="F14" s="70">
        <v>0.81299999999999994</v>
      </c>
      <c r="G14" s="70">
        <v>0.81430000000000002</v>
      </c>
      <c r="H14" s="70">
        <v>0.8196</v>
      </c>
      <c r="I14" s="70">
        <v>0.8196</v>
      </c>
      <c r="J14" s="70">
        <v>0.82179999999999997</v>
      </c>
      <c r="K14" s="70">
        <v>0.82230000000000003</v>
      </c>
      <c r="L14" s="71">
        <v>0.82799999999999996</v>
      </c>
      <c r="M14" s="71">
        <v>0.73094965855585015</v>
      </c>
      <c r="N14" s="73">
        <v>0.749</v>
      </c>
      <c r="O14" s="73">
        <v>0.752</v>
      </c>
      <c r="P14" s="73">
        <v>0.75600000000000001</v>
      </c>
      <c r="Q14" s="73">
        <v>0.75800000000000001</v>
      </c>
      <c r="R14" s="73">
        <v>0.76</v>
      </c>
      <c r="S14" s="73">
        <v>0.76500000000000001</v>
      </c>
      <c r="T14" s="73">
        <v>0.76900000000000002</v>
      </c>
    </row>
    <row r="15" spans="1:20">
      <c r="A15" s="75" t="s">
        <v>33</v>
      </c>
      <c r="B15" s="70">
        <v>0.77170000000000005</v>
      </c>
      <c r="C15" s="70">
        <v>0.77480000000000004</v>
      </c>
      <c r="D15" s="70">
        <v>0.77990000000000004</v>
      </c>
      <c r="E15" s="70">
        <v>0.7843</v>
      </c>
      <c r="F15" s="70">
        <v>0.78939999999999999</v>
      </c>
      <c r="G15" s="70">
        <v>0.78990000000000005</v>
      </c>
      <c r="H15" s="70">
        <v>0.79559999999999997</v>
      </c>
      <c r="I15" s="70">
        <v>0.79930000000000001</v>
      </c>
      <c r="J15" s="70">
        <v>0.80200000000000005</v>
      </c>
      <c r="K15" s="70">
        <v>0.80320000000000003</v>
      </c>
      <c r="L15" s="71">
        <v>0.81420000000000003</v>
      </c>
      <c r="M15" s="71">
        <v>0.71970290591336472</v>
      </c>
      <c r="N15" s="73">
        <v>0.73499999999999999</v>
      </c>
      <c r="O15" s="73">
        <v>0.73899999999999999</v>
      </c>
      <c r="P15" s="73">
        <v>0.74299999999999999</v>
      </c>
      <c r="Q15" s="73">
        <v>0.745</v>
      </c>
      <c r="R15" s="73">
        <v>0.748</v>
      </c>
      <c r="S15" s="73">
        <v>0.753</v>
      </c>
      <c r="T15" s="73">
        <v>0.75600000000000001</v>
      </c>
    </row>
    <row r="16" spans="1:20">
      <c r="A16" s="75" t="s">
        <v>34</v>
      </c>
      <c r="B16" s="70">
        <v>0.73270000000000002</v>
      </c>
      <c r="C16" s="70">
        <v>0.73680000000000001</v>
      </c>
      <c r="D16" s="70">
        <v>0.73819999999999997</v>
      </c>
      <c r="E16" s="70">
        <v>0.74160000000000004</v>
      </c>
      <c r="F16" s="70">
        <v>0.74529999999999996</v>
      </c>
      <c r="G16" s="70">
        <v>0.74739999999999995</v>
      </c>
      <c r="H16" s="70">
        <v>0.75129999999999997</v>
      </c>
      <c r="I16" s="70">
        <v>0.75660000000000005</v>
      </c>
      <c r="J16" s="70">
        <v>0.75770000000000004</v>
      </c>
      <c r="K16" s="70">
        <v>0.7581</v>
      </c>
      <c r="L16" s="71">
        <v>0.76719999999999999</v>
      </c>
      <c r="M16" s="71">
        <v>0.67948749378679074</v>
      </c>
      <c r="N16" s="73">
        <v>0.68600000000000005</v>
      </c>
      <c r="O16" s="73">
        <v>0.69299999999999995</v>
      </c>
      <c r="P16" s="73">
        <v>0.70099999999999996</v>
      </c>
      <c r="Q16" s="73">
        <v>0.70299999999999996</v>
      </c>
      <c r="R16" s="73">
        <v>0.70599999999999996</v>
      </c>
      <c r="S16" s="73">
        <v>0.71</v>
      </c>
      <c r="T16" s="73">
        <v>0.71399999999999997</v>
      </c>
    </row>
    <row r="17" spans="1:20">
      <c r="A17" s="75" t="s">
        <v>35</v>
      </c>
      <c r="B17" s="70">
        <v>0.76139999999999997</v>
      </c>
      <c r="C17" s="70">
        <v>0.76370000000000005</v>
      </c>
      <c r="D17" s="70">
        <v>0.76659999999999995</v>
      </c>
      <c r="E17" s="70">
        <v>0.7702</v>
      </c>
      <c r="F17" s="70">
        <v>0.77590000000000003</v>
      </c>
      <c r="G17" s="70">
        <v>0.77959999999999996</v>
      </c>
      <c r="H17" s="70">
        <v>0.78380000000000005</v>
      </c>
      <c r="I17" s="70">
        <v>0.78639999999999999</v>
      </c>
      <c r="J17" s="70">
        <v>0.79259999999999997</v>
      </c>
      <c r="K17" s="70">
        <v>0.79079999999999995</v>
      </c>
      <c r="L17" s="71">
        <v>0.7974</v>
      </c>
      <c r="M17" s="71">
        <v>0.72297204299510165</v>
      </c>
      <c r="N17" s="73">
        <v>0.73599999999999999</v>
      </c>
      <c r="O17" s="73">
        <v>0.74</v>
      </c>
      <c r="P17" s="73">
        <v>0.745</v>
      </c>
      <c r="Q17" s="73">
        <v>0.747</v>
      </c>
      <c r="R17" s="73">
        <v>0.75</v>
      </c>
      <c r="S17" s="73">
        <v>0.755</v>
      </c>
      <c r="T17" s="73">
        <v>0.75800000000000001</v>
      </c>
    </row>
    <row r="18" spans="1:20">
      <c r="A18" s="75" t="s">
        <v>36</v>
      </c>
      <c r="B18" s="70">
        <v>0.80869999999999997</v>
      </c>
      <c r="C18" s="70">
        <v>0.81079999999999997</v>
      </c>
      <c r="D18" s="70">
        <v>0.81179999999999997</v>
      </c>
      <c r="E18" s="70">
        <v>0.8135</v>
      </c>
      <c r="F18" s="70">
        <v>0.81669999999999998</v>
      </c>
      <c r="G18" s="70">
        <v>0.81869999999999998</v>
      </c>
      <c r="H18" s="70">
        <v>0.82240000000000002</v>
      </c>
      <c r="I18" s="70">
        <v>0.82699999999999996</v>
      </c>
      <c r="J18" s="70">
        <v>0.82909999999999995</v>
      </c>
      <c r="K18" s="70">
        <v>0.82769999999999999</v>
      </c>
      <c r="L18" s="71">
        <v>0.83379999999999999</v>
      </c>
      <c r="M18" s="71">
        <v>0.75142187279397632</v>
      </c>
      <c r="N18" s="73">
        <v>0.77</v>
      </c>
      <c r="O18" s="73">
        <v>0.77200000000000002</v>
      </c>
      <c r="P18" s="73">
        <v>0.77500000000000002</v>
      </c>
      <c r="Q18" s="73">
        <v>0.77700000000000002</v>
      </c>
      <c r="R18" s="73">
        <v>0.77900000000000003</v>
      </c>
      <c r="S18" s="73">
        <v>0.78400000000000003</v>
      </c>
      <c r="T18" s="73">
        <v>0.78800000000000003</v>
      </c>
    </row>
    <row r="19" spans="1:20">
      <c r="A19" s="75" t="s">
        <v>37</v>
      </c>
      <c r="B19" s="70">
        <v>0.79149999999999998</v>
      </c>
      <c r="C19" s="70">
        <v>0.79420000000000002</v>
      </c>
      <c r="D19" s="70">
        <v>0.79559999999999997</v>
      </c>
      <c r="E19" s="70">
        <v>0.79779999999999995</v>
      </c>
      <c r="F19" s="70">
        <v>0.80149999999999999</v>
      </c>
      <c r="G19" s="70">
        <v>0.80610000000000004</v>
      </c>
      <c r="H19" s="70">
        <v>0.81130000000000002</v>
      </c>
      <c r="I19" s="70">
        <v>0.81369999999999998</v>
      </c>
      <c r="J19" s="70">
        <v>0.81540000000000001</v>
      </c>
      <c r="K19" s="70">
        <v>0.81320000000000003</v>
      </c>
      <c r="L19" s="71">
        <v>0.81950000000000001</v>
      </c>
      <c r="M19" s="71">
        <v>0.74458534000059307</v>
      </c>
      <c r="N19" s="73">
        <v>0.76300000000000001</v>
      </c>
      <c r="O19" s="73">
        <v>0.76600000000000001</v>
      </c>
      <c r="P19" s="73">
        <v>0.77</v>
      </c>
      <c r="Q19" s="73">
        <v>0.77200000000000002</v>
      </c>
      <c r="R19" s="73">
        <v>0.77500000000000002</v>
      </c>
      <c r="S19" s="73">
        <v>0.78</v>
      </c>
      <c r="T19" s="73">
        <v>0.78400000000000003</v>
      </c>
    </row>
    <row r="20" spans="1:20">
      <c r="A20" s="75" t="s">
        <v>86</v>
      </c>
      <c r="B20" s="70">
        <v>0.75419999999999998</v>
      </c>
      <c r="C20" s="70">
        <v>0.75619999999999998</v>
      </c>
      <c r="D20" s="70">
        <v>0.7581</v>
      </c>
      <c r="E20" s="70">
        <v>0.76329999999999998</v>
      </c>
      <c r="F20" s="70">
        <v>0.76780000000000004</v>
      </c>
      <c r="G20" s="70">
        <v>0.76819999999999999</v>
      </c>
      <c r="H20" s="70">
        <v>0.77459999999999996</v>
      </c>
      <c r="I20" s="70">
        <v>0.77759999999999996</v>
      </c>
      <c r="J20" s="70">
        <v>0.78120000000000001</v>
      </c>
      <c r="K20" s="70">
        <v>0.78049999999999997</v>
      </c>
      <c r="L20" s="71">
        <v>0.78849999999999998</v>
      </c>
      <c r="M20" s="71">
        <v>0.70016729565063063</v>
      </c>
      <c r="N20" s="73">
        <v>0.72399999999999998</v>
      </c>
      <c r="O20" s="73">
        <v>0.72699999999999998</v>
      </c>
      <c r="P20" s="73">
        <v>0.73099999999999998</v>
      </c>
      <c r="Q20" s="73">
        <v>0.73299999999999998</v>
      </c>
      <c r="R20" s="73">
        <v>0.73499999999999999</v>
      </c>
      <c r="S20" s="73">
        <v>0.74</v>
      </c>
      <c r="T20" s="73">
        <v>0.74399999999999999</v>
      </c>
    </row>
    <row r="21" spans="1:20">
      <c r="A21" s="75" t="s">
        <v>39</v>
      </c>
      <c r="B21" s="70">
        <v>0.79459999999999997</v>
      </c>
      <c r="C21" s="70">
        <v>0.80010000000000003</v>
      </c>
      <c r="D21" s="70">
        <v>0.80210000000000004</v>
      </c>
      <c r="E21" s="70">
        <v>0.80810000000000004</v>
      </c>
      <c r="F21" s="70">
        <v>0.81200000000000006</v>
      </c>
      <c r="G21" s="70">
        <v>0.81710000000000005</v>
      </c>
      <c r="H21" s="70">
        <v>0.82099999999999995</v>
      </c>
      <c r="I21" s="70">
        <v>0.82440000000000002</v>
      </c>
      <c r="J21" s="70">
        <v>0.82530000000000003</v>
      </c>
      <c r="K21" s="70">
        <v>0.82489999999999997</v>
      </c>
      <c r="L21" s="71">
        <v>0.83240000000000003</v>
      </c>
      <c r="M21" s="71">
        <v>0.74949641902953201</v>
      </c>
      <c r="N21" s="73">
        <v>0.75800000000000001</v>
      </c>
      <c r="O21" s="73">
        <v>0.76</v>
      </c>
      <c r="P21" s="73">
        <v>0.76300000000000001</v>
      </c>
      <c r="Q21" s="73">
        <v>0.76500000000000001</v>
      </c>
      <c r="R21" s="73">
        <v>0.76700000000000002</v>
      </c>
      <c r="S21" s="73">
        <v>0.77200000000000002</v>
      </c>
      <c r="T21" s="73">
        <v>0.77600000000000002</v>
      </c>
    </row>
    <row r="22" spans="1:20">
      <c r="A22" s="75" t="s">
        <v>40</v>
      </c>
      <c r="B22" s="70">
        <v>0.77869999999999995</v>
      </c>
      <c r="C22" s="70">
        <v>0.78139999999999998</v>
      </c>
      <c r="D22" s="70">
        <v>0.78069999999999995</v>
      </c>
      <c r="E22" s="70">
        <v>0.77990000000000004</v>
      </c>
      <c r="F22" s="70">
        <v>0.78349999999999997</v>
      </c>
      <c r="G22" s="70">
        <v>0.78620000000000001</v>
      </c>
      <c r="H22" s="70">
        <v>0.79379999999999995</v>
      </c>
      <c r="I22" s="70">
        <v>0.79559999999999997</v>
      </c>
      <c r="J22" s="70">
        <v>0.80269999999999997</v>
      </c>
      <c r="K22" s="70">
        <v>0.80359999999999998</v>
      </c>
      <c r="L22" s="71">
        <v>0.81179999999999997</v>
      </c>
      <c r="M22" s="71">
        <v>0.73309387784221092</v>
      </c>
      <c r="N22" s="73">
        <v>0.749</v>
      </c>
      <c r="O22" s="73">
        <v>0.755</v>
      </c>
      <c r="P22" s="73">
        <v>0.76300000000000001</v>
      </c>
      <c r="Q22" s="73">
        <v>0.76400000000000001</v>
      </c>
      <c r="R22" s="73">
        <v>0.76700000000000002</v>
      </c>
      <c r="S22" s="73">
        <v>0.77200000000000002</v>
      </c>
      <c r="T22" s="73">
        <v>0.77600000000000002</v>
      </c>
    </row>
    <row r="23" spans="1:20">
      <c r="A23" s="75" t="s">
        <v>41</v>
      </c>
      <c r="B23" s="70">
        <v>0.8538</v>
      </c>
      <c r="C23" s="70">
        <v>0.85370000000000001</v>
      </c>
      <c r="D23" s="70">
        <v>0.85629999999999995</v>
      </c>
      <c r="E23" s="70">
        <v>0.85870000000000002</v>
      </c>
      <c r="F23" s="70">
        <v>0.8629</v>
      </c>
      <c r="G23" s="70">
        <v>0.8659</v>
      </c>
      <c r="H23" s="70">
        <v>0.87129999999999996</v>
      </c>
      <c r="I23" s="70">
        <v>0.87609999999999999</v>
      </c>
      <c r="J23" s="70">
        <v>0.87860000000000005</v>
      </c>
      <c r="K23" s="70">
        <v>0.87639999999999996</v>
      </c>
      <c r="L23" s="71">
        <v>0.88170000000000004</v>
      </c>
      <c r="M23" s="71">
        <v>0.78960052508142575</v>
      </c>
      <c r="N23" s="73">
        <v>0.79100000000000004</v>
      </c>
      <c r="O23" s="73">
        <v>0.79100000000000004</v>
      </c>
      <c r="P23" s="73">
        <v>0.79400000000000004</v>
      </c>
      <c r="Q23" s="73">
        <v>0.79500000000000004</v>
      </c>
      <c r="R23" s="73">
        <v>0.79800000000000004</v>
      </c>
      <c r="S23" s="73">
        <v>0.80300000000000005</v>
      </c>
      <c r="T23" s="73">
        <v>0.80700000000000005</v>
      </c>
    </row>
    <row r="24" spans="1:20">
      <c r="A24" s="75" t="s">
        <v>42</v>
      </c>
      <c r="B24" s="70">
        <v>0.72350000000000003</v>
      </c>
      <c r="C24" s="70">
        <v>0.72940000000000005</v>
      </c>
      <c r="D24" s="70">
        <v>0.73329999999999995</v>
      </c>
      <c r="E24" s="70">
        <v>0.73770000000000002</v>
      </c>
      <c r="F24" s="70">
        <v>0.74280000000000002</v>
      </c>
      <c r="G24" s="70">
        <v>0.74709999999999999</v>
      </c>
      <c r="H24" s="70">
        <v>0.75309999999999999</v>
      </c>
      <c r="I24" s="70">
        <v>0.75719999999999998</v>
      </c>
      <c r="J24" s="70">
        <v>0.75939999999999996</v>
      </c>
      <c r="K24" s="70">
        <v>0.76029999999999998</v>
      </c>
      <c r="L24" s="71">
        <v>0.76100000000000001</v>
      </c>
      <c r="M24" s="71">
        <v>0.6813597486498062</v>
      </c>
      <c r="N24" s="73">
        <v>0.68400000000000005</v>
      </c>
      <c r="O24" s="73">
        <v>0.69</v>
      </c>
      <c r="P24" s="73">
        <v>0.69599999999999995</v>
      </c>
      <c r="Q24" s="73">
        <v>0.69699999999999995</v>
      </c>
      <c r="R24" s="73">
        <v>0.7</v>
      </c>
      <c r="S24" s="73">
        <v>0.70499999999999996</v>
      </c>
      <c r="T24" s="73">
        <v>0.70799999999999996</v>
      </c>
    </row>
    <row r="25" spans="1:20">
      <c r="A25" s="75" t="s">
        <v>43</v>
      </c>
      <c r="B25" s="70">
        <v>0.76759999999999995</v>
      </c>
      <c r="C25" s="70">
        <v>0.7712</v>
      </c>
      <c r="D25" s="70">
        <v>0.77370000000000005</v>
      </c>
      <c r="E25" s="70">
        <v>0.77929999999999999</v>
      </c>
      <c r="F25" s="70">
        <v>0.78210000000000002</v>
      </c>
      <c r="G25" s="70">
        <v>0.78800000000000003</v>
      </c>
      <c r="H25" s="70">
        <v>0.79290000000000005</v>
      </c>
      <c r="I25" s="70">
        <v>0.79620000000000002</v>
      </c>
      <c r="J25" s="70">
        <v>0.79830000000000001</v>
      </c>
      <c r="K25" s="70">
        <v>0.79479999999999995</v>
      </c>
      <c r="L25" s="71">
        <v>0.80700000000000005</v>
      </c>
      <c r="M25" s="71">
        <v>0.71718831948610029</v>
      </c>
      <c r="N25" s="73">
        <v>0.72199999999999998</v>
      </c>
      <c r="O25" s="73">
        <v>0.72499999999999998</v>
      </c>
      <c r="P25" s="73">
        <v>0.72899999999999998</v>
      </c>
      <c r="Q25" s="73">
        <v>0.73</v>
      </c>
      <c r="R25" s="73">
        <v>0.73299999999999998</v>
      </c>
      <c r="S25" s="73">
        <v>0.73799999999999999</v>
      </c>
      <c r="T25" s="73">
        <v>0.74099999999999999</v>
      </c>
    </row>
    <row r="26" spans="1:20">
      <c r="A26" s="75" t="s">
        <v>44</v>
      </c>
      <c r="B26" s="70">
        <v>0.8095</v>
      </c>
      <c r="C26" s="70">
        <v>0.81289999999999996</v>
      </c>
      <c r="D26" s="70">
        <v>0.81630000000000003</v>
      </c>
      <c r="E26" s="70">
        <v>0.81820000000000004</v>
      </c>
      <c r="F26" s="70">
        <v>0.82289999999999996</v>
      </c>
      <c r="G26" s="70">
        <v>0.82730000000000004</v>
      </c>
      <c r="H26" s="70">
        <v>0.83279999999999998</v>
      </c>
      <c r="I26" s="70">
        <v>0.83599999999999997</v>
      </c>
      <c r="J26" s="70">
        <v>0.84079999999999999</v>
      </c>
      <c r="K26" s="70">
        <v>0.83650000000000002</v>
      </c>
      <c r="L26" s="71">
        <v>0.84360000000000002</v>
      </c>
      <c r="M26" s="71">
        <v>0.7601928152864974</v>
      </c>
      <c r="N26" s="73">
        <v>0.76700000000000002</v>
      </c>
      <c r="O26" s="73">
        <v>0.77</v>
      </c>
      <c r="P26" s="73">
        <v>0.77400000000000002</v>
      </c>
      <c r="Q26" s="73">
        <v>0.77600000000000002</v>
      </c>
      <c r="R26" s="73">
        <v>0.77800000000000002</v>
      </c>
      <c r="S26" s="73">
        <v>0.78300000000000003</v>
      </c>
      <c r="T26" s="73">
        <v>0.78700000000000003</v>
      </c>
    </row>
    <row r="27" spans="1:20">
      <c r="A27" s="75" t="s">
        <v>45</v>
      </c>
      <c r="B27" s="70">
        <v>0.83099999999999996</v>
      </c>
      <c r="C27" s="70">
        <v>0.83409999999999995</v>
      </c>
      <c r="D27" s="70">
        <v>0.83409999999999995</v>
      </c>
      <c r="E27" s="70">
        <v>0.83660000000000001</v>
      </c>
      <c r="F27" s="70">
        <v>0.84179999999999999</v>
      </c>
      <c r="G27" s="70">
        <v>0.84260000000000002</v>
      </c>
      <c r="H27" s="70">
        <v>0.84330000000000005</v>
      </c>
      <c r="I27" s="70">
        <v>0.84840000000000004</v>
      </c>
      <c r="J27" s="70">
        <v>0.8488</v>
      </c>
      <c r="K27" s="70">
        <v>0.84340000000000004</v>
      </c>
      <c r="L27" s="71">
        <v>0.84770000000000001</v>
      </c>
      <c r="M27" s="71">
        <v>0.75362991370820698</v>
      </c>
      <c r="N27" s="73">
        <v>0.76500000000000001</v>
      </c>
      <c r="O27" s="73">
        <v>0.76600000000000001</v>
      </c>
      <c r="P27" s="73">
        <v>0.76700000000000002</v>
      </c>
      <c r="Q27" s="73">
        <v>0.76900000000000002</v>
      </c>
      <c r="R27" s="73">
        <v>0.77200000000000002</v>
      </c>
      <c r="S27" s="73">
        <v>0.77700000000000002</v>
      </c>
      <c r="T27" s="73">
        <v>0.78</v>
      </c>
    </row>
    <row r="28" spans="1:20">
      <c r="A28" s="75" t="s">
        <v>46</v>
      </c>
      <c r="B28" s="70">
        <v>0.77900000000000003</v>
      </c>
      <c r="C28" s="70">
        <v>0.78159999999999996</v>
      </c>
      <c r="D28" s="70">
        <v>0.78439999999999999</v>
      </c>
      <c r="E28" s="70">
        <v>0.78949999999999998</v>
      </c>
      <c r="F28" s="70">
        <v>0.79600000000000004</v>
      </c>
      <c r="G28" s="70">
        <v>0.8004</v>
      </c>
      <c r="H28" s="70">
        <v>0.80579999999999996</v>
      </c>
      <c r="I28" s="70">
        <v>0.80410000000000004</v>
      </c>
      <c r="J28" s="70">
        <v>0.80789999999999995</v>
      </c>
      <c r="K28" s="70">
        <v>0.80759999999999998</v>
      </c>
      <c r="L28" s="71">
        <v>0.81479999999999997</v>
      </c>
      <c r="M28" s="71">
        <v>0.72620223906813197</v>
      </c>
      <c r="N28" s="73">
        <v>0.73899999999999999</v>
      </c>
      <c r="O28" s="73">
        <v>0.74199999999999999</v>
      </c>
      <c r="P28" s="73">
        <v>0.747</v>
      </c>
      <c r="Q28" s="73">
        <v>0.749</v>
      </c>
      <c r="R28" s="73">
        <v>0.751</v>
      </c>
      <c r="S28" s="73">
        <v>0.75600000000000001</v>
      </c>
      <c r="T28" s="73">
        <v>0.76</v>
      </c>
    </row>
    <row r="29" spans="1:20">
      <c r="A29" s="75" t="s">
        <v>47</v>
      </c>
      <c r="B29" s="70">
        <v>0.79110000000000003</v>
      </c>
      <c r="C29" s="70">
        <v>0.79500000000000004</v>
      </c>
      <c r="D29" s="70">
        <v>0.79669999999999996</v>
      </c>
      <c r="E29" s="70">
        <v>0.79869999999999997</v>
      </c>
      <c r="F29" s="70">
        <v>0.80349999999999999</v>
      </c>
      <c r="G29" s="70">
        <v>0.80620000000000003</v>
      </c>
      <c r="H29" s="70">
        <v>0.81110000000000004</v>
      </c>
      <c r="I29" s="70">
        <v>0.81530000000000002</v>
      </c>
      <c r="J29" s="70">
        <v>0.81799999999999995</v>
      </c>
      <c r="K29" s="70">
        <v>0.81830000000000003</v>
      </c>
      <c r="L29" s="71">
        <v>0.82589999999999997</v>
      </c>
      <c r="M29" s="71">
        <v>0.75747356858999859</v>
      </c>
      <c r="N29" s="73">
        <v>0.78400000000000003</v>
      </c>
      <c r="O29" s="73">
        <v>0.78600000000000003</v>
      </c>
      <c r="P29" s="73">
        <v>0.78900000000000003</v>
      </c>
      <c r="Q29" s="73">
        <v>0.79100000000000004</v>
      </c>
      <c r="R29" s="73">
        <v>0.79400000000000004</v>
      </c>
      <c r="S29" s="73">
        <v>0.79900000000000004</v>
      </c>
      <c r="T29" s="73">
        <v>0.80300000000000005</v>
      </c>
    </row>
    <row r="30" spans="1:20">
      <c r="A30" s="75" t="s">
        <v>111</v>
      </c>
      <c r="B30" s="70">
        <v>0.83030000000000004</v>
      </c>
      <c r="C30" s="70">
        <v>0.83140000000000003</v>
      </c>
      <c r="D30" s="70">
        <v>0.82979999999999998</v>
      </c>
      <c r="E30" s="70">
        <v>0.83230000000000004</v>
      </c>
      <c r="F30" s="70">
        <v>0.83709999999999996</v>
      </c>
      <c r="G30" s="70">
        <v>0.84099999999999997</v>
      </c>
      <c r="H30" s="70">
        <v>0.84860000000000002</v>
      </c>
      <c r="I30" s="70">
        <v>0.84860000000000002</v>
      </c>
      <c r="J30" s="70">
        <v>0.8528</v>
      </c>
      <c r="K30" s="70">
        <v>0.8508</v>
      </c>
      <c r="L30" s="71">
        <v>0.85529999999999995</v>
      </c>
      <c r="M30" s="71">
        <v>0.77928277047212346</v>
      </c>
      <c r="N30" s="73">
        <v>0.78600000000000003</v>
      </c>
      <c r="O30" s="73">
        <v>0.78700000000000003</v>
      </c>
      <c r="P30" s="73">
        <v>0.78900000000000003</v>
      </c>
      <c r="Q30" s="73">
        <v>0.79100000000000004</v>
      </c>
      <c r="R30" s="73">
        <v>0.79300000000000004</v>
      </c>
      <c r="S30" s="73">
        <v>0.79800000000000004</v>
      </c>
      <c r="T30" s="73">
        <v>0.80200000000000005</v>
      </c>
    </row>
    <row r="31" spans="1:20">
      <c r="A31" s="75" t="s">
        <v>49</v>
      </c>
      <c r="B31" s="70">
        <v>0.78080000000000005</v>
      </c>
      <c r="C31" s="70">
        <v>0.78380000000000005</v>
      </c>
      <c r="D31" s="70">
        <v>0.7853</v>
      </c>
      <c r="E31" s="70">
        <v>0.78790000000000004</v>
      </c>
      <c r="F31" s="70">
        <v>0.7923</v>
      </c>
      <c r="G31" s="70">
        <v>0.79530000000000001</v>
      </c>
      <c r="H31" s="70">
        <v>0.80010000000000003</v>
      </c>
      <c r="I31" s="70">
        <v>0.80410000000000004</v>
      </c>
      <c r="J31" s="70">
        <v>0.80810000000000004</v>
      </c>
      <c r="K31" s="70">
        <v>0.8115</v>
      </c>
      <c r="L31" s="71">
        <v>0.81889999999999996</v>
      </c>
      <c r="M31" s="71">
        <v>0.74165116959299271</v>
      </c>
      <c r="N31" s="73">
        <v>0.754</v>
      </c>
      <c r="O31" s="73">
        <v>0.75600000000000001</v>
      </c>
      <c r="P31" s="73">
        <v>0.75900000000000001</v>
      </c>
      <c r="Q31" s="73">
        <v>0.76</v>
      </c>
      <c r="R31" s="73">
        <v>0.76300000000000001</v>
      </c>
      <c r="S31" s="73">
        <v>0.76800000000000002</v>
      </c>
      <c r="T31" s="73">
        <v>0.77200000000000002</v>
      </c>
    </row>
    <row r="32" spans="1:20">
      <c r="A32" s="75" t="s">
        <v>50</v>
      </c>
      <c r="B32" s="70">
        <v>0.81989999999999996</v>
      </c>
      <c r="C32" s="70">
        <v>0.82110000000000005</v>
      </c>
      <c r="D32" s="70">
        <v>0.82420000000000004</v>
      </c>
      <c r="E32" s="70">
        <v>0.8286</v>
      </c>
      <c r="F32" s="70">
        <v>0.83360000000000001</v>
      </c>
      <c r="G32" s="70">
        <v>0.83579999999999999</v>
      </c>
      <c r="H32" s="70">
        <v>0.83720000000000006</v>
      </c>
      <c r="I32" s="70">
        <v>0.84050000000000002</v>
      </c>
      <c r="J32" s="70">
        <v>0.84440000000000004</v>
      </c>
      <c r="K32" s="70">
        <v>0.84009999999999996</v>
      </c>
      <c r="L32" s="71">
        <v>0.84279999999999999</v>
      </c>
      <c r="M32" s="71">
        <v>0.75805044654397402</v>
      </c>
      <c r="N32" s="73">
        <v>0.77400000000000002</v>
      </c>
      <c r="O32" s="73">
        <v>0.77500000000000002</v>
      </c>
      <c r="P32" s="73">
        <v>0.77800000000000002</v>
      </c>
      <c r="Q32" s="73">
        <v>0.77900000000000003</v>
      </c>
      <c r="R32" s="73">
        <v>0.78200000000000003</v>
      </c>
      <c r="S32" s="73">
        <v>0.78700000000000003</v>
      </c>
      <c r="T32" s="73">
        <v>0.79100000000000004</v>
      </c>
    </row>
    <row r="33" spans="1:20">
      <c r="A33" s="75" t="s">
        <v>51</v>
      </c>
      <c r="B33" s="70">
        <v>0.77249999999999996</v>
      </c>
      <c r="C33" s="70">
        <v>0.77639999999999998</v>
      </c>
      <c r="D33" s="70">
        <v>0.77729999999999999</v>
      </c>
      <c r="E33" s="70">
        <v>0.78110000000000002</v>
      </c>
      <c r="F33" s="70">
        <v>0.78720000000000001</v>
      </c>
      <c r="G33" s="70">
        <v>0.7883</v>
      </c>
      <c r="H33" s="70">
        <v>0.79310000000000003</v>
      </c>
      <c r="I33" s="70">
        <v>0.79390000000000005</v>
      </c>
      <c r="J33" s="70">
        <v>0.79600000000000004</v>
      </c>
      <c r="K33" s="70">
        <v>0.79390000000000005</v>
      </c>
      <c r="L33" s="71">
        <v>0.80020000000000002</v>
      </c>
      <c r="M33" s="71">
        <v>0.72714300551694033</v>
      </c>
      <c r="N33" s="73">
        <v>0.749</v>
      </c>
      <c r="O33" s="73">
        <v>0.752</v>
      </c>
      <c r="P33" s="73">
        <v>0.75700000000000001</v>
      </c>
      <c r="Q33" s="73">
        <v>0.75900000000000001</v>
      </c>
      <c r="R33" s="73">
        <v>0.76100000000000001</v>
      </c>
      <c r="S33" s="73">
        <v>0.76600000000000001</v>
      </c>
      <c r="T33" s="73">
        <v>0.77</v>
      </c>
    </row>
    <row r="34" spans="1:20">
      <c r="A34" s="75" t="s">
        <v>88</v>
      </c>
      <c r="B34" s="70">
        <v>0.75470000000000004</v>
      </c>
      <c r="C34" s="70">
        <v>0.7571</v>
      </c>
      <c r="D34" s="70">
        <v>0.76039999999999996</v>
      </c>
      <c r="E34" s="70">
        <v>0.76439999999999997</v>
      </c>
      <c r="F34" s="70">
        <v>0.76819999999999999</v>
      </c>
      <c r="G34" s="70">
        <v>0.77049999999999996</v>
      </c>
      <c r="H34" s="70">
        <v>0.77539999999999998</v>
      </c>
      <c r="I34" s="70">
        <v>0.77769999999999995</v>
      </c>
      <c r="J34" s="70">
        <v>0.77849999999999997</v>
      </c>
      <c r="K34" s="70">
        <v>0.77949999999999997</v>
      </c>
      <c r="L34" s="71">
        <v>0.78969999999999996</v>
      </c>
      <c r="M34" s="71">
        <v>0.7134706896100641</v>
      </c>
      <c r="N34" s="73">
        <v>0.72</v>
      </c>
      <c r="O34" s="73">
        <v>0.72399999999999998</v>
      </c>
      <c r="P34" s="73">
        <v>0.73</v>
      </c>
      <c r="Q34" s="73">
        <v>0.73099999999999998</v>
      </c>
      <c r="R34" s="73">
        <v>0.73399999999999999</v>
      </c>
      <c r="S34" s="73">
        <v>0.73899999999999999</v>
      </c>
      <c r="T34" s="73">
        <v>0.74299999999999999</v>
      </c>
    </row>
    <row r="35" spans="1:20">
      <c r="A35" s="75" t="s">
        <v>53</v>
      </c>
      <c r="B35" s="70">
        <v>0.78320000000000001</v>
      </c>
      <c r="C35" s="70">
        <v>0.78680000000000005</v>
      </c>
      <c r="D35" s="70">
        <v>0.78820000000000001</v>
      </c>
      <c r="E35" s="70">
        <v>0.7913</v>
      </c>
      <c r="F35" s="70">
        <v>0.79510000000000003</v>
      </c>
      <c r="G35" s="70">
        <v>0.79859999999999998</v>
      </c>
      <c r="H35" s="70">
        <v>0.80120000000000002</v>
      </c>
      <c r="I35" s="70">
        <v>0.80620000000000003</v>
      </c>
      <c r="J35" s="70">
        <v>0.80769999999999997</v>
      </c>
      <c r="K35" s="70">
        <v>0.80879999999999996</v>
      </c>
      <c r="L35" s="71">
        <v>0.81479999999999997</v>
      </c>
      <c r="M35" s="71">
        <v>0.73930171779199583</v>
      </c>
      <c r="N35" s="73">
        <v>0.751</v>
      </c>
      <c r="O35" s="73">
        <v>0.755</v>
      </c>
      <c r="P35" s="73">
        <v>0.75900000000000001</v>
      </c>
      <c r="Q35" s="73">
        <v>0.76100000000000001</v>
      </c>
      <c r="R35" s="73">
        <v>0.76400000000000001</v>
      </c>
      <c r="S35" s="73">
        <v>0.76900000000000002</v>
      </c>
      <c r="T35" s="73">
        <v>0.77200000000000002</v>
      </c>
    </row>
    <row r="36" spans="1:20">
      <c r="A36" s="75" t="s">
        <v>54</v>
      </c>
      <c r="B36" s="70">
        <v>0.76149999999999995</v>
      </c>
      <c r="C36" s="70">
        <v>0.76590000000000003</v>
      </c>
      <c r="D36" s="70">
        <v>0.7742</v>
      </c>
      <c r="E36" s="70">
        <v>0.77890000000000004</v>
      </c>
      <c r="F36" s="70">
        <v>0.78359999999999996</v>
      </c>
      <c r="G36" s="70">
        <v>0.78580000000000005</v>
      </c>
      <c r="H36" s="70">
        <v>0.79220000000000002</v>
      </c>
      <c r="I36" s="70">
        <v>0.79330000000000001</v>
      </c>
      <c r="J36" s="70">
        <v>0.80200000000000005</v>
      </c>
      <c r="K36" s="70">
        <v>0.80500000000000005</v>
      </c>
      <c r="L36" s="71">
        <v>0.81230000000000002</v>
      </c>
      <c r="M36" s="71">
        <v>0.72004964686843775</v>
      </c>
      <c r="N36" s="73">
        <v>0.745</v>
      </c>
      <c r="O36" s="73">
        <v>0.747</v>
      </c>
      <c r="P36" s="73">
        <v>0.751</v>
      </c>
      <c r="Q36" s="73">
        <v>0.753</v>
      </c>
      <c r="R36" s="73">
        <v>0.755</v>
      </c>
      <c r="S36" s="73">
        <v>0.76100000000000001</v>
      </c>
      <c r="T36" s="73">
        <v>0.76400000000000001</v>
      </c>
    </row>
    <row r="37" spans="1:20">
      <c r="A37" s="257" t="s">
        <v>112</v>
      </c>
      <c r="B37" s="258"/>
      <c r="C37" s="258"/>
      <c r="D37" s="258"/>
      <c r="E37" s="258"/>
      <c r="F37" s="258"/>
      <c r="G37" s="258"/>
      <c r="H37" s="258"/>
      <c r="I37" s="258"/>
      <c r="J37" s="258"/>
      <c r="K37" s="258"/>
      <c r="L37" s="258"/>
    </row>
    <row r="38" spans="1:20">
      <c r="A38" s="212" t="s">
        <v>113</v>
      </c>
    </row>
    <row r="39" spans="1:20">
      <c r="A39" s="212" t="s">
        <v>114</v>
      </c>
    </row>
    <row r="40" spans="1:20">
      <c r="A40" s="212" t="s">
        <v>115</v>
      </c>
    </row>
  </sheetData>
  <mergeCells count="1">
    <mergeCell ref="A37:L37"/>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K26"/>
  <sheetViews>
    <sheetView workbookViewId="0"/>
  </sheetViews>
  <sheetFormatPr baseColWidth="10" defaultColWidth="11.453125" defaultRowHeight="14.5"/>
  <sheetData>
    <row r="1" spans="1:11" ht="15.5">
      <c r="A1" s="60" t="s">
        <v>1288</v>
      </c>
      <c r="B1" s="212"/>
      <c r="C1" s="212"/>
      <c r="D1" s="212"/>
      <c r="E1" s="212"/>
      <c r="F1" s="212"/>
      <c r="G1" s="212"/>
      <c r="H1" s="212"/>
      <c r="I1" s="212"/>
      <c r="J1" s="212"/>
      <c r="K1" s="212"/>
    </row>
    <row r="2" spans="1:11" ht="15.5">
      <c r="A2" s="212" t="s">
        <v>1</v>
      </c>
      <c r="B2" s="212"/>
      <c r="C2" s="212"/>
      <c r="D2" s="212"/>
      <c r="E2" s="212"/>
      <c r="F2" s="212"/>
      <c r="G2" s="212"/>
      <c r="H2" s="212"/>
      <c r="I2" s="212"/>
      <c r="J2" s="212"/>
      <c r="K2" s="212"/>
    </row>
    <row r="3" spans="1:11" ht="15.5">
      <c r="A3" s="212" t="s">
        <v>116</v>
      </c>
      <c r="B3" s="60"/>
      <c r="C3" s="212"/>
      <c r="D3" s="212"/>
      <c r="E3" s="212"/>
      <c r="F3" s="212"/>
      <c r="G3" s="212"/>
      <c r="H3" s="212"/>
      <c r="I3" s="212"/>
      <c r="J3" s="212"/>
      <c r="K3" s="212"/>
    </row>
    <row r="4" spans="1:11" ht="15.5">
      <c r="A4" s="76" t="s">
        <v>117</v>
      </c>
      <c r="B4" s="217" t="s">
        <v>118</v>
      </c>
      <c r="C4" s="212"/>
      <c r="D4" s="212"/>
      <c r="E4" s="212"/>
      <c r="F4" s="212"/>
      <c r="G4" s="212"/>
      <c r="H4" s="212"/>
      <c r="I4" s="212"/>
      <c r="J4" s="212"/>
      <c r="K4" s="212"/>
    </row>
    <row r="5" spans="1:11" ht="15.5">
      <c r="A5" s="233">
        <v>2000</v>
      </c>
      <c r="B5" s="78">
        <v>6649.7</v>
      </c>
      <c r="C5" s="212"/>
      <c r="D5" s="212"/>
      <c r="E5" s="212"/>
      <c r="F5" s="212"/>
      <c r="G5" s="212"/>
      <c r="H5" s="212"/>
      <c r="I5" s="212"/>
      <c r="J5" s="212"/>
      <c r="K5" s="212"/>
    </row>
    <row r="6" spans="1:11" ht="15.5">
      <c r="A6" s="233">
        <v>2001</v>
      </c>
      <c r="B6" s="78">
        <v>6952.3</v>
      </c>
      <c r="C6" s="212"/>
      <c r="D6" s="212"/>
      <c r="E6" s="212"/>
      <c r="F6" s="212"/>
      <c r="G6" s="212"/>
      <c r="H6" s="212"/>
      <c r="I6" s="212"/>
      <c r="J6" s="212"/>
      <c r="K6" s="212"/>
    </row>
    <row r="7" spans="1:11" ht="15.5">
      <c r="A7" s="233">
        <v>2002</v>
      </c>
      <c r="B7" s="78">
        <v>7023.8</v>
      </c>
      <c r="C7" s="212"/>
      <c r="D7" s="212"/>
      <c r="E7" s="212"/>
      <c r="F7" s="212"/>
      <c r="G7" s="212"/>
      <c r="H7" s="212"/>
      <c r="I7" s="212"/>
      <c r="J7" s="212"/>
      <c r="K7" s="212"/>
    </row>
    <row r="8" spans="1:11" ht="15.5">
      <c r="A8" s="233">
        <v>2003</v>
      </c>
      <c r="B8" s="78">
        <v>6673.2</v>
      </c>
      <c r="C8" s="212"/>
      <c r="D8" s="212"/>
      <c r="E8" s="212"/>
      <c r="F8" s="212"/>
      <c r="G8" s="212"/>
      <c r="H8" s="212"/>
      <c r="I8" s="212"/>
      <c r="J8" s="212"/>
      <c r="K8" s="212"/>
    </row>
    <row r="9" spans="1:11" ht="15.5">
      <c r="A9" s="233">
        <v>2004</v>
      </c>
      <c r="B9" s="78">
        <v>7115.1</v>
      </c>
      <c r="C9" s="212"/>
      <c r="D9" s="212"/>
      <c r="E9" s="212"/>
      <c r="F9" s="212"/>
      <c r="G9" s="212"/>
      <c r="H9" s="212"/>
      <c r="I9" s="212"/>
      <c r="J9" s="212"/>
      <c r="K9" s="212"/>
    </row>
    <row r="10" spans="1:11" ht="15.5">
      <c r="A10" s="233">
        <v>2005</v>
      </c>
      <c r="B10" s="78">
        <v>7894</v>
      </c>
      <c r="C10" s="212"/>
      <c r="D10" s="212"/>
      <c r="E10" s="212"/>
      <c r="F10" s="212"/>
      <c r="G10" s="212"/>
      <c r="H10" s="212"/>
      <c r="I10" s="212"/>
      <c r="J10" s="212"/>
      <c r="K10" s="212"/>
    </row>
    <row r="11" spans="1:11" ht="15.5">
      <c r="A11" s="233">
        <v>2006</v>
      </c>
      <c r="B11" s="78">
        <v>8666.2999999999993</v>
      </c>
      <c r="C11" s="212"/>
      <c r="D11" s="212"/>
      <c r="E11" s="212"/>
      <c r="F11" s="212"/>
      <c r="G11" s="212"/>
      <c r="H11" s="212"/>
      <c r="I11" s="212"/>
      <c r="J11" s="212"/>
      <c r="K11" s="212"/>
    </row>
    <row r="12" spans="1:11" ht="15.5">
      <c r="A12" s="233">
        <v>2007</v>
      </c>
      <c r="B12" s="78">
        <v>9219.7999999999993</v>
      </c>
      <c r="C12" s="212"/>
      <c r="D12" s="212"/>
      <c r="E12" s="212"/>
      <c r="F12" s="212"/>
      <c r="G12" s="212"/>
      <c r="H12" s="212"/>
      <c r="I12" s="212"/>
      <c r="J12" s="212"/>
      <c r="K12" s="212"/>
    </row>
    <row r="13" spans="1:11" ht="15.5">
      <c r="A13" s="233">
        <v>2008</v>
      </c>
      <c r="B13" s="78">
        <v>9578.6</v>
      </c>
      <c r="C13" s="212"/>
      <c r="D13" s="212"/>
      <c r="E13" s="212"/>
      <c r="F13" s="212"/>
      <c r="G13" s="212"/>
      <c r="H13" s="212"/>
      <c r="I13" s="212"/>
      <c r="J13" s="212"/>
      <c r="K13" s="212"/>
    </row>
    <row r="14" spans="1:11" ht="15.5">
      <c r="A14" s="233">
        <v>2009</v>
      </c>
      <c r="B14" s="78">
        <v>7647.7</v>
      </c>
      <c r="C14" s="212"/>
      <c r="D14" s="212"/>
      <c r="E14" s="212"/>
      <c r="F14" s="212"/>
      <c r="G14" s="212"/>
      <c r="H14" s="212"/>
      <c r="I14" s="212"/>
      <c r="J14" s="212"/>
      <c r="K14" s="212"/>
    </row>
    <row r="15" spans="1:11" ht="15.5">
      <c r="A15" s="233">
        <v>2010</v>
      </c>
      <c r="B15" s="78">
        <v>8851.4</v>
      </c>
      <c r="C15" s="212"/>
      <c r="D15" s="212"/>
      <c r="E15" s="212"/>
      <c r="F15" s="212"/>
      <c r="G15" s="212"/>
      <c r="H15" s="212"/>
      <c r="I15" s="212"/>
      <c r="J15" s="212"/>
      <c r="K15" s="212"/>
    </row>
    <row r="16" spans="1:11" ht="15.5">
      <c r="A16" s="233">
        <v>2011</v>
      </c>
      <c r="B16" s="78">
        <v>9715.1</v>
      </c>
      <c r="C16" s="212"/>
      <c r="D16" s="212"/>
      <c r="E16" s="212"/>
      <c r="F16" s="212"/>
      <c r="G16" s="212"/>
      <c r="H16" s="212"/>
      <c r="I16" s="212"/>
      <c r="J16" s="212"/>
      <c r="K16" s="212"/>
    </row>
    <row r="17" spans="1:11" ht="15.5">
      <c r="A17" s="233">
        <v>2012</v>
      </c>
      <c r="B17" s="78">
        <v>9703.4</v>
      </c>
      <c r="C17" s="212"/>
      <c r="D17" s="212"/>
      <c r="E17" s="212"/>
      <c r="F17" s="212"/>
      <c r="G17" s="212"/>
      <c r="H17" s="212"/>
      <c r="I17" s="212"/>
      <c r="J17" s="212"/>
      <c r="K17" s="212"/>
    </row>
    <row r="18" spans="1:11" s="12" customFormat="1" ht="15.5">
      <c r="A18" s="233">
        <v>2013</v>
      </c>
      <c r="B18" s="78">
        <v>10172.700000000001</v>
      </c>
      <c r="C18" s="212"/>
      <c r="D18" s="212"/>
      <c r="E18" s="212"/>
      <c r="F18" s="212"/>
      <c r="G18" s="212"/>
      <c r="H18" s="212"/>
      <c r="I18" s="212"/>
      <c r="J18" s="212"/>
      <c r="K18" s="212"/>
    </row>
    <row r="19" spans="1:11" s="18" customFormat="1" ht="15.5">
      <c r="A19" s="233">
        <v>2014</v>
      </c>
      <c r="B19" s="78">
        <v>10325.6</v>
      </c>
      <c r="C19" s="212"/>
      <c r="D19" s="212"/>
      <c r="E19" s="212"/>
      <c r="F19" s="212"/>
      <c r="G19" s="212"/>
      <c r="H19" s="212"/>
      <c r="I19" s="212"/>
      <c r="J19" s="212"/>
      <c r="K19" s="212"/>
    </row>
    <row r="20" spans="1:11" ht="15.5">
      <c r="A20" s="233">
        <v>2015</v>
      </c>
      <c r="B20" s="79">
        <v>9616.6455581060709</v>
      </c>
      <c r="C20" s="212"/>
      <c r="D20" s="212"/>
      <c r="E20" s="212"/>
      <c r="F20" s="212"/>
      <c r="G20" s="212"/>
      <c r="H20" s="212"/>
      <c r="I20" s="212"/>
      <c r="J20" s="212"/>
      <c r="K20" s="212"/>
    </row>
    <row r="21" spans="1:11" ht="15.5">
      <c r="A21" s="233">
        <v>2016</v>
      </c>
      <c r="B21" s="79">
        <v>8744.5155591278562</v>
      </c>
      <c r="C21" s="212"/>
      <c r="D21" s="212"/>
      <c r="E21" s="212"/>
      <c r="F21" s="212"/>
      <c r="G21" s="212"/>
      <c r="H21" s="212"/>
      <c r="I21" s="212"/>
      <c r="J21" s="212"/>
      <c r="K21" s="212"/>
    </row>
    <row r="22" spans="1:11" ht="15.5">
      <c r="A22" s="233">
        <v>2017</v>
      </c>
      <c r="B22" s="79">
        <v>9287.8495873230222</v>
      </c>
      <c r="C22" s="211"/>
      <c r="D22" s="212"/>
      <c r="E22" s="212"/>
      <c r="F22" s="212"/>
      <c r="G22" s="212"/>
      <c r="H22" s="212"/>
      <c r="I22" s="212"/>
      <c r="J22" s="212"/>
      <c r="K22" s="212"/>
    </row>
    <row r="23" spans="1:11" ht="15.5">
      <c r="A23" s="233">
        <v>2018</v>
      </c>
      <c r="B23" s="79">
        <v>9686.5142438311814</v>
      </c>
      <c r="C23" s="211"/>
      <c r="D23" s="212"/>
      <c r="E23" s="212"/>
      <c r="F23" s="212"/>
      <c r="G23" s="212"/>
      <c r="H23" s="212"/>
      <c r="I23" s="212"/>
      <c r="J23" s="212"/>
      <c r="K23" s="212"/>
    </row>
    <row r="24" spans="1:11" ht="15.5">
      <c r="A24" s="233">
        <v>2019</v>
      </c>
      <c r="B24" s="79">
        <v>9946.0338287919822</v>
      </c>
      <c r="C24" s="211"/>
      <c r="D24" s="212"/>
      <c r="E24" s="212"/>
      <c r="F24" s="212"/>
      <c r="G24" s="212"/>
      <c r="H24" s="212"/>
      <c r="I24" s="212"/>
      <c r="J24" s="212"/>
      <c r="K24" s="212"/>
    </row>
    <row r="25" spans="1:11" ht="15.5">
      <c r="A25" s="233">
        <v>2020</v>
      </c>
      <c r="B25" s="79">
        <v>8346.7023788357128</v>
      </c>
      <c r="C25" s="211"/>
      <c r="D25" s="212"/>
      <c r="E25" s="212"/>
      <c r="F25" s="212"/>
      <c r="G25" s="212"/>
      <c r="H25" s="212"/>
      <c r="I25" s="212"/>
      <c r="J25" s="212"/>
      <c r="K25" s="212"/>
    </row>
    <row r="26" spans="1:11" ht="15.5">
      <c r="A26" s="212" t="s">
        <v>119</v>
      </c>
      <c r="B26" s="212"/>
      <c r="C26" s="212"/>
      <c r="D26" s="212"/>
      <c r="E26" s="212"/>
      <c r="F26" s="212"/>
      <c r="G26" s="212"/>
      <c r="H26" s="212"/>
      <c r="I26" s="212"/>
      <c r="J26" s="212"/>
      <c r="K26" s="212"/>
    </row>
  </sheetData>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52</vt:i4>
      </vt:variant>
    </vt:vector>
  </HeadingPairs>
  <TitlesOfParts>
    <vt:vector size="52" baseType="lpstr">
      <vt:lpstr>INDICE</vt:lpstr>
      <vt:lpstr>Población</vt:lpstr>
      <vt:lpstr>Población estatal por sexo</vt:lpstr>
      <vt:lpstr>Gráfica Pob Ent</vt:lpstr>
      <vt:lpstr>Matricula educativa por sexo</vt:lpstr>
      <vt:lpstr>Gráfica MatrEduc</vt:lpstr>
      <vt:lpstr>Proporción matricula</vt:lpstr>
      <vt:lpstr>Índice Desarrollo Humano</vt:lpstr>
      <vt:lpstr>PIB pc dolares corr</vt:lpstr>
      <vt:lpstr>PIB pc dolares base 2010</vt:lpstr>
      <vt:lpstr>PIB trimestral</vt:lpstr>
      <vt:lpstr>PIB pc anual</vt:lpstr>
      <vt:lpstr>PIB pc estados corr.</vt:lpstr>
      <vt:lpstr>Gráfica PIBperC porEnt</vt:lpstr>
      <vt:lpstr>PIB pc estados base 2013</vt:lpstr>
      <vt:lpstr>INPC base 2018</vt:lpstr>
      <vt:lpstr>Consumo trimestral</vt:lpstr>
      <vt:lpstr>presupuesto anexo13</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TNP</vt:lpstr>
      <vt:lpstr>Gráfica TNP</vt:lpstr>
      <vt:lpstr>TNP estatal</vt:lpstr>
      <vt:lpstr>Participación económica Gráfica</vt:lpstr>
      <vt:lpstr>Disponibilidad</vt:lpstr>
      <vt:lpstr>Ocupación</vt:lpstr>
      <vt:lpstr>Gráfica ocupación</vt:lpstr>
      <vt:lpstr>Ocupación Sector</vt:lpstr>
      <vt:lpstr>Gráfica Oc. Sector</vt:lpstr>
      <vt:lpstr>TIL</vt:lpstr>
      <vt:lpstr>Gráfica TIL</vt:lpstr>
      <vt:lpstr>Hoja6</vt:lpstr>
      <vt:lpstr>TIL estatal</vt:lpstr>
      <vt:lpstr>TOSI</vt:lpstr>
      <vt:lpstr>TOSI estatal</vt:lpstr>
      <vt:lpstr>Indice discriminación salarial</vt:lpstr>
      <vt:lpstr>Hoja2</vt:lpstr>
      <vt:lpstr>Acceso Salud</vt:lpstr>
      <vt:lpstr>Indicadores Precariedad</vt:lpstr>
      <vt:lpstr>Hoja1</vt:lpstr>
    </vt:vector>
  </TitlesOfParts>
  <Manager/>
  <Company>IIEc-UNAM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Astudillo Moya</dc:creator>
  <cp:keywords/>
  <dc:description/>
  <cp:lastModifiedBy>Graciela</cp:lastModifiedBy>
  <cp:revision/>
  <dcterms:created xsi:type="dcterms:W3CDTF">2014-06-19T17:54:13Z</dcterms:created>
  <dcterms:modified xsi:type="dcterms:W3CDTF">2022-08-17T17:01:18Z</dcterms:modified>
  <cp:category/>
  <cp:contentStatus/>
</cp:coreProperties>
</file>